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19230AD3-F29A-4D8C-A2FB-08ADF910921F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8" l="1"/>
  <c r="C21" i="8"/>
  <c r="C20" i="8"/>
  <c r="C19" i="8"/>
  <c r="C18" i="8"/>
  <c r="C17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<sst xmlns="http://schemas.openxmlformats.org/spreadsheetml/2006/main" count="410" uniqueCount="332">
  <si>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</si>
  <si>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</si>
  <si>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</si>
  <si>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</si>
  <si>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</si>
  <si>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</si>
  <si>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</si>
  <si>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</si>
  <si>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</si>
  <si>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</si>
  <si>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</si>
  <si>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</si>
  <si>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</si>
  <si>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</si>
  <si>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</si>
  <si>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</si>
  <si>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</si>
  <si>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</si>
  <si>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</si>
  <si>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</si>
  <si>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</si>
  <si>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</si>
  <si>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</si>
  <si>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</si>
  <si>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</si>
  <si>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</si>
  <si>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</si>
  <si>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</si>
  <si>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</si>
  <si>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</si>
  <si>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</si>
  <si>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</si>
  <si>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</si>
  <si>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</si>
  <si>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</si>
  <si>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</si>
  <si>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</si>
  <si>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</si>
  <si>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</si>
  <si>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</si>
  <si>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</si>
  <si>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</si>
  <si>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</si>
  <si>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</si>
  <si>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</si>
  <si>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</si>
  <si>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</si>
  <si>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</si>
  <si>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</si>
  <si>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</si>
  <si>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</si>
  <si>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</si>
  <si>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</si>
  <si>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</si>
  <si>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</si>
  <si>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</si>
  <si>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</si>
  <si>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</si>
  <si>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</si>
  <si>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</si>
  <si>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</si>
  <si>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</si>
  <si>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</si>
  <si>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</si>
  <si>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</si>
  <si>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</si>
  <si>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</si>
  <si>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</si>
  <si>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</si>
  <si>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</si>
  <si>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</si>
  <si>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</si>
  <si>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</si>
  <si>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</si>
  <si>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</si>
  <si>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</si>
  <si>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</si>
  <si>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</si>
  <si>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</si>
  <si>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</si>
  <si>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</si>
  <si>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</si>
  <si>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</si>
  <si>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</si>
  <si>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</si>
  <si>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</si>
  <si>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</si>
  <si>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</si>
  <si>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</si>
  <si>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</si>
  <si>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</si>
  <si>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</si>
  <si>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</si>
  <si>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</si>
  <si>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</si>
  <si>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</si>
  <si>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</si>
  <si>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</si>
  <si>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</si>
  <si>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</si>
  <si>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</si>
  <si>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</si>
  <si>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</si>
  <si>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</si>
  <si>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</si>
  <si>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</si>
  <si>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</si>
  <si>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</si>
  <si>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</si>
  <si>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</si>
  <si>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</si>
  <si>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</si>
  <si>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</si>
  <si>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</si>
  <si>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</si>
  <si>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</si>
  <si>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</si>
  <si>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</si>
  <si>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</si>
  <si>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</si>
  <si>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</si>
  <si>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</si>
  <si>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</si>
  <si>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</si>
  <si>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</si>
  <si>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</si>
  <si>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</si>
  <si>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</si>
  <si>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</si>
  <si>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</si>
  <si>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</si>
  <si>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</si>
  <si>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</si>
  <si>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</si>
  <si>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</si>
  <si>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</si>
  <si>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</si>
  <si>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</si>
  <si>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</si>
  <si>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</si>
  <si>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</si>
  <si>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</si>
  <si>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</si>
  <si>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</si>
  <si>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</si>
  <si>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</si>
  <si>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</si>
  <si>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</si>
  <si>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</si>
  <si>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</si>
  <si>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</si>
  <si>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</si>
  <si>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</si>
  <si>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</si>
  <si>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</si>
  <si>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</si>
  <si>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</si>
  <si>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</si>
  <si>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</si>
  <si>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</si>
  <si>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</si>
  <si>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</si>
  <si>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</si>
  <si>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</si>
  <si>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</si>
  <si>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</si>
  <si>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</si>
  <si>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</si>
  <si>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</si>
  <si>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</si>
  <si>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</si>
  <si>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</si>
  <si>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</si>
  <si>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</si>
  <si>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</si>
  <si>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</si>
  <si>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</si>
  <si>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</si>
  <si>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</si>
  <si>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</si>
  <si>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</si>
  <si>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</si>
  <si>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</si>
  <si>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</si>
  <si>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</si>
  <si>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</si>
  <si>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</si>
  <si>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</si>
  <si>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</si>
  <si>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</si>
  <si>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</si>
  <si>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</si>
  <si>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</si>
  <si>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</si>
  <si>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</si>
  <si>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</si>
  <si>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</si>
  <si>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</si>
  <si>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</si>
  <si>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</si>
  <si>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</si>
  <si>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</si>
  <si>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</si>
  <si>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</si>
  <si>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</si>
  <si>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</si>
  <si>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</si>
  <si>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</si>
  <si>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</si>
  <si>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</si>
  <si>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</si>
  <si>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</si>
  <si>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</si>
  <si>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</si>
  <si>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</si>
  <si>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</si>
  <si>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</si>
  <si>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</si>
  <si>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</si>
  <si>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</si>
  <si>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</si>
  <si>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</si>
  <si>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</si>
  <si>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</si>
  <si>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</si>
  <si>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</si>
  <si>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</si>
  <si>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</si>
  <si>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</si>
  <si>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</si>
  <si>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</si>
  <si>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</si>
  <si>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</si>
  <si>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</si>
  <si>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</si>
  <si>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</si>
  <si>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</si>
  <si>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</si>
  <si>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</si>
  <si>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</si>
  <si>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</si>
  <si>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</si>
  <si>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</si>
  <si>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</si>
  <si>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</si>
  <si>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</si>
  <si>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</si>
  <si>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</si>
  <si>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</si>
  <si>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</si>
  <si>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</si>
  <si>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</si>
  <si>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</si>
  <si>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</si>
  <si>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</si>
  <si>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</si>
  <si>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</si>
  <si>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</si>
  <si>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</si>
  <si>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</si>
  <si>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</si>
  <si>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</si>
  <si>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</si>
  <si>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</si>
  <si>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</si>
  <si>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</si>
  <si>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</si>
  <si>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</si>
  <si>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</si>
  <si>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</si>
  <si>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</si>
  <si>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</si>
  <si>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</si>
  <si>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</si>
  <si>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</si>
  <si>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</si>
  <si>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</si>
  <si>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</si>
  <si>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</si>
  <si>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</si>
  <si>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</si>
  <si>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</si>
  <si>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</si>
  <si>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</si>
  <si>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</si>
  <si>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</si>
  <si>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</si>
  <si>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</si>
  <si>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</si>
  <si>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</si>
  <si>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</si>
  <si>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</si>
  <si>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</si>
  <si>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</si>
  <si>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</si>
  <si>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</si>
  <si>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</si>
  <si>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</si>
  <si>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</si>
  <si>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</si>
  <si>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</si>
  <si>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</si>
  <si>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</si>
  <si>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</si>
  <si>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</si>
  <si>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</si>
  <si>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</si>
  <si>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</si>
  <si>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</si>
  <si>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</si>
  <si>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</si>
  <si>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</si>
  <si>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</si>
  <si>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</si>
  <si>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</si>
  <si>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</si>
  <si>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</si>
  <si>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</si>
  <si>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</si>
  <si>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</si>
  <si>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</si>
  <si>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</si>
  <si>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through-knee amputation</t>
  </si>
  <si>
    <t>add_b_m1_i</t>
  </si>
  <si>
    <t>L13_left</t>
  </si>
  <si>
    <t>ABRG014L</t>
  </si>
  <si>
    <t>Sidekick stubbies</t>
  </si>
  <si>
    <t>left limb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</si>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</sst>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61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24" fillId="0" borderId="0" xfId="0" applyNumberFormat="1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ill="1" applyBorder="1"/>
    <xf numFmtId="2" fontId="0" fillId="0" borderId="0" xfId="0" applyNumberFormat="1" applyFill="1" applyBorder="1"/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I18" sqref="I18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324</v>
      </c>
      <c r="B2" s="4" t="s">
        <v>325</v>
      </c>
      <c r="C2" s="5" t="s">
        <v>89</v>
      </c>
      <c r="D2" s="1">
        <v>1.75</v>
      </c>
      <c r="E2" s="3">
        <v>76.2</v>
      </c>
      <c r="F2">
        <v>70.400000000000006</v>
      </c>
      <c r="G2" s="20">
        <v>27</v>
      </c>
      <c r="H2" s="20">
        <v>470.10548240000003</v>
      </c>
      <c r="I2" s="20">
        <v>222.78102317015242</v>
      </c>
      <c r="J2" s="20" t="s">
        <v>326</v>
      </c>
      <c r="K2" s="8"/>
    </row>
    <row r="4" spans="1:11">
      <c r="A4" s="27" t="s">
        <v>88</v>
      </c>
      <c r="H4" s="47"/>
    </row>
    <row r="5" spans="1:11">
      <c r="A5" s="27" t="s">
        <v>330</v>
      </c>
      <c r="H5" s="47"/>
    </row>
    <row r="6" spans="1:11">
      <c r="A6" s="27" t="s">
        <v>331</v>
      </c>
    </row>
    <row r="7" spans="1:11">
      <c r="H7" s="47"/>
    </row>
    <row r="8" spans="1:11">
      <c r="A8" s="27" t="s">
        <v>327</v>
      </c>
      <c r="H8" s="47"/>
    </row>
    <row r="9" spans="1:11">
      <c r="A9" s="27" t="s">
        <v>322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90" zoomScaleNormal="90" workbookViewId="0">
      <selection activeCell="C30" sqref="C30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40" t="s">
        <v>12</v>
      </c>
      <c r="B1" s="56" t="s">
        <v>7</v>
      </c>
      <c r="C1" s="56"/>
      <c r="D1" s="56"/>
    </row>
    <row r="2" spans="1:5" ht="15.75" thickBot="1">
      <c r="A2" s="41" t="s">
        <v>3</v>
      </c>
      <c r="B2" s="42" t="s">
        <v>4</v>
      </c>
      <c r="C2" s="42" t="s">
        <v>5</v>
      </c>
      <c r="D2" s="42" t="s">
        <v>6</v>
      </c>
    </row>
    <row r="3" spans="1:5" s="7" customFormat="1" ht="15.75" thickTop="1">
      <c r="A3" s="26" t="s">
        <v>8</v>
      </c>
      <c r="B3" s="43"/>
      <c r="C3" s="43"/>
      <c r="D3" s="43"/>
    </row>
    <row r="4" spans="1:5">
      <c r="A4" s="25" t="s">
        <v>26</v>
      </c>
      <c r="B4" s="25">
        <v>37.140300000000003</v>
      </c>
      <c r="C4" s="25">
        <v>457.61090000000002</v>
      </c>
      <c r="D4" s="25">
        <v>104.03189999999999</v>
      </c>
    </row>
    <row r="5" spans="1:5">
      <c r="A5" s="25" t="s">
        <v>27</v>
      </c>
      <c r="B5" s="25">
        <v>38.253399999999999</v>
      </c>
      <c r="C5" s="25">
        <v>448.87259999999998</v>
      </c>
      <c r="D5" s="25">
        <v>-118.5749</v>
      </c>
    </row>
    <row r="6" spans="1:5">
      <c r="A6" s="25" t="s">
        <v>28</v>
      </c>
      <c r="B6" s="25">
        <v>-96.277299999999997</v>
      </c>
      <c r="C6" s="25">
        <v>475.24799999999999</v>
      </c>
      <c r="D6" s="25">
        <v>29.768599999999999</v>
      </c>
    </row>
    <row r="7" spans="1:5" ht="15.75" thickBot="1">
      <c r="A7" s="21" t="s">
        <v>29</v>
      </c>
      <c r="B7" s="21">
        <v>-90.668999999999997</v>
      </c>
      <c r="C7" s="21">
        <v>474.62549999999999</v>
      </c>
      <c r="D7" s="21">
        <v>-45.763100000000001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-95.203400000000002</v>
      </c>
      <c r="C9" s="25">
        <v>-148.2518</v>
      </c>
      <c r="D9" s="25">
        <v>-147.28129999999999</v>
      </c>
      <c r="E9" s="27" t="s">
        <v>91</v>
      </c>
    </row>
    <row r="10" spans="1:5" s="7" customFormat="1" ht="15.75" thickBot="1">
      <c r="A10" s="21" t="s">
        <v>93</v>
      </c>
      <c r="B10" s="21">
        <v>-93.410499999999999</v>
      </c>
      <c r="C10" s="21">
        <v>-148.2518</v>
      </c>
      <c r="D10" s="21">
        <v>-64.3125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-93.410499999999999</v>
      </c>
      <c r="C12" s="25">
        <v>-400.69299999999998</v>
      </c>
      <c r="D12" s="25">
        <v>-141.86770000000001</v>
      </c>
      <c r="E12" s="27" t="s">
        <v>91</v>
      </c>
    </row>
    <row r="13" spans="1:5" ht="15.75" thickBot="1">
      <c r="A13" s="21" t="s">
        <v>95</v>
      </c>
      <c r="B13" s="21">
        <v>-93.410499999999999</v>
      </c>
      <c r="C13" s="21">
        <v>-400.69299999999998</v>
      </c>
      <c r="D13" s="21">
        <v>-74.3125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-0.40050000000000002</v>
      </c>
      <c r="C15" s="21">
        <v>-420.69299999999998</v>
      </c>
      <c r="D15" s="21">
        <v>-88.090100000000007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7" t="s">
        <v>14</v>
      </c>
      <c r="C1" s="57"/>
      <c r="D1" s="57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-27.8797</v>
      </c>
      <c r="C3" s="9">
        <v>368.5872</v>
      </c>
      <c r="D3" s="9">
        <v>-92.979500000000002</v>
      </c>
      <c r="E3" s="9"/>
    </row>
    <row r="4" spans="1:11">
      <c r="A4" s="9" t="s">
        <v>16</v>
      </c>
      <c r="B4" s="9">
        <v>-94.306950000000001</v>
      </c>
      <c r="C4" s="9">
        <v>-148.2518</v>
      </c>
      <c r="D4" s="28">
        <v>-105.79689999999999</v>
      </c>
      <c r="E4" s="9"/>
      <c r="F4" s="27" t="s">
        <v>97</v>
      </c>
    </row>
    <row r="5" spans="1:11" ht="15.75" thickBot="1">
      <c r="A5" s="10" t="s">
        <v>17</v>
      </c>
      <c r="B5" s="10">
        <v>-93.410499999999999</v>
      </c>
      <c r="C5" s="10">
        <v>-400.69299999999998</v>
      </c>
      <c r="D5" s="10">
        <v>-108.09010000000001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5" spans="1:11">
      <c r="B15" s="28"/>
      <c r="C15" s="28"/>
      <c r="D15" s="28"/>
    </row>
    <row r="16" spans="1:11" ht="15.75" thickBot="1">
      <c r="B16" s="28"/>
      <c r="C16" s="28"/>
      <c r="D16" s="28"/>
      <c r="K16" s="12"/>
    </row>
    <row r="1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topLeftCell="B1" workbookViewId="0">
      <selection activeCell="J1" sqref="J1:J2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9" t="s">
        <v>20</v>
      </c>
      <c r="C1" s="58" t="s">
        <v>23</v>
      </c>
      <c r="D1" s="58"/>
      <c r="E1" s="58"/>
      <c r="F1" s="58" t="s">
        <v>24</v>
      </c>
      <c r="G1" s="58"/>
      <c r="H1" s="58"/>
      <c r="I1" s="59" t="s">
        <v>22</v>
      </c>
      <c r="J1" s="59"/>
    </row>
    <row r="2" spans="1:10" ht="15.75" thickBot="1">
      <c r="A2" s="11"/>
      <c r="B2" s="60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60"/>
      <c r="J2" s="60"/>
    </row>
    <row r="3" spans="1:10" ht="16.5" thickTop="1" thickBot="1">
      <c r="A3" s="44" t="s">
        <v>21</v>
      </c>
      <c r="B3" s="44" t="s">
        <v>8</v>
      </c>
      <c r="C3" s="45">
        <v>-18.5671</v>
      </c>
      <c r="D3" s="45">
        <v>383.26889999999997</v>
      </c>
      <c r="E3" s="45">
        <v>-74.900400000000005</v>
      </c>
      <c r="F3" s="44">
        <v>0.18160000000000001</v>
      </c>
      <c r="G3" s="44">
        <v>-0.46850000000000003</v>
      </c>
      <c r="H3" s="44">
        <v>0.86460000000000004</v>
      </c>
      <c r="I3" s="46">
        <v>19</v>
      </c>
      <c r="J3" s="45"/>
    </row>
    <row r="4" spans="1:10" ht="15.75" thickTop="1">
      <c r="A4" s="16"/>
      <c r="B4" s="18"/>
      <c r="C4" s="9"/>
      <c r="D4" s="9"/>
      <c r="E4" s="9"/>
    </row>
    <row r="5" spans="1:10">
      <c r="A5" s="16"/>
      <c r="B5" s="18"/>
      <c r="C5" s="9"/>
      <c r="D5" s="9"/>
      <c r="E5" s="9"/>
      <c r="F5" s="9"/>
      <c r="G5" s="9"/>
      <c r="H5" s="9"/>
    </row>
    <row r="6" spans="1:10">
      <c r="E6" s="27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zoomScaleNormal="100" workbookViewId="0">
      <selection activeCell="E17" sqref="E17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53" t="s">
        <v>66</v>
      </c>
      <c r="C1" s="18" t="s">
        <v>84</v>
      </c>
      <c r="D1" s="54" t="s">
        <v>85</v>
      </c>
      <c r="E1" s="53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5">
        <f>97566.81/1000</f>
        <v>97.566810000000004</v>
      </c>
      <c r="D2" s="51">
        <v>178.5214</v>
      </c>
      <c r="E2" s="55">
        <v>8.6132320220418261</v>
      </c>
      <c r="F2" s="50">
        <v>0.68</v>
      </c>
      <c r="G2" s="50">
        <v>6.1</v>
      </c>
      <c r="H2" s="27">
        <v>2.91</v>
      </c>
    </row>
    <row r="3" spans="1:8">
      <c r="A3" s="37">
        <v>2</v>
      </c>
      <c r="B3" s="36" t="s">
        <v>68</v>
      </c>
      <c r="C3" s="55">
        <f>161667.97/1000</f>
        <v>161.66797</v>
      </c>
      <c r="D3" s="52">
        <v>283.46039999999999</v>
      </c>
      <c r="E3" s="52">
        <v>12.576970576184975</v>
      </c>
      <c r="F3" s="50">
        <v>0.5</v>
      </c>
      <c r="G3" s="50">
        <v>7.1</v>
      </c>
      <c r="H3" s="27">
        <v>3</v>
      </c>
    </row>
    <row r="4" spans="1:8">
      <c r="A4" s="37">
        <v>3</v>
      </c>
      <c r="B4" s="36" t="s">
        <v>69</v>
      </c>
      <c r="C4" s="55">
        <f>552987.04/1000</f>
        <v>552.98704000000009</v>
      </c>
      <c r="D4" s="34">
        <v>342.62599999999998</v>
      </c>
      <c r="E4" s="34">
        <v>32.346023450619477</v>
      </c>
      <c r="F4" s="50">
        <v>0.39</v>
      </c>
      <c r="G4" s="50">
        <v>15.5</v>
      </c>
      <c r="H4" s="27">
        <v>2.19</v>
      </c>
    </row>
    <row r="5" spans="1:8">
      <c r="A5" s="37">
        <v>4</v>
      </c>
      <c r="B5" s="36" t="s">
        <v>80</v>
      </c>
      <c r="C5" s="55">
        <f>233378.24/1000</f>
        <v>233.37823999999998</v>
      </c>
      <c r="D5" s="34">
        <v>328.36930000000001</v>
      </c>
      <c r="E5" s="34">
        <v>21.641217182014554</v>
      </c>
      <c r="F5" s="50">
        <v>0.28000000000000003</v>
      </c>
      <c r="G5" s="50">
        <v>11.6</v>
      </c>
      <c r="H5" s="27">
        <v>2.35</v>
      </c>
    </row>
    <row r="6" spans="1:8">
      <c r="A6" s="37">
        <v>5</v>
      </c>
      <c r="B6" s="36" t="s">
        <v>99</v>
      </c>
      <c r="C6" s="55">
        <f>4510.07/1000</f>
        <v>4.5100699999999998</v>
      </c>
      <c r="D6" s="34">
        <v>62.238399999999999</v>
      </c>
      <c r="E6" s="34">
        <v>0.72464427106095264</v>
      </c>
      <c r="F6" s="50">
        <v>1</v>
      </c>
      <c r="G6" s="50">
        <v>0</v>
      </c>
      <c r="H6" s="27">
        <v>2.7</v>
      </c>
    </row>
    <row r="7" spans="1:8">
      <c r="A7" s="37">
        <v>6</v>
      </c>
      <c r="B7" s="36" t="s">
        <v>100</v>
      </c>
      <c r="C7" s="55">
        <f>912939.4/1000</f>
        <v>912.93939999999998</v>
      </c>
      <c r="D7" s="34">
        <v>296.71499999999997</v>
      </c>
      <c r="E7" s="34">
        <v>44.33959079368492</v>
      </c>
      <c r="F7" s="50">
        <v>0.62</v>
      </c>
      <c r="G7" s="50">
        <v>21.9</v>
      </c>
      <c r="H7" s="27">
        <v>2.6</v>
      </c>
    </row>
    <row r="8" spans="1:8">
      <c r="A8" s="37">
        <v>7</v>
      </c>
      <c r="B8" s="36" t="s">
        <v>101</v>
      </c>
      <c r="C8" s="55">
        <f>367205.11/1000</f>
        <v>367.20510999999999</v>
      </c>
      <c r="D8" s="55">
        <v>210.94749999999999</v>
      </c>
      <c r="E8" s="55">
        <v>39.171275438253964</v>
      </c>
      <c r="F8" s="50">
        <v>0.37</v>
      </c>
      <c r="G8" s="50">
        <v>20.5</v>
      </c>
      <c r="H8" s="27">
        <v>2.4</v>
      </c>
    </row>
    <row r="9" spans="1:8">
      <c r="A9" s="37">
        <v>8</v>
      </c>
      <c r="B9" s="36" t="s">
        <v>102</v>
      </c>
      <c r="C9" s="55">
        <f>99161.09/1000</f>
        <v>99.161090000000002</v>
      </c>
      <c r="D9" s="55">
        <v>111.68680000000001</v>
      </c>
      <c r="E9" s="55">
        <v>8.8784968322129387</v>
      </c>
      <c r="F9" s="50">
        <v>1</v>
      </c>
      <c r="G9" s="50">
        <v>0</v>
      </c>
      <c r="H9" s="27">
        <v>2.7</v>
      </c>
    </row>
    <row r="10" spans="1:8">
      <c r="A10" s="37">
        <v>9</v>
      </c>
      <c r="B10" s="36" t="s">
        <v>70</v>
      </c>
      <c r="C10" s="55">
        <f>89169.81/1000</f>
        <v>89.169809999999998</v>
      </c>
      <c r="D10" s="55">
        <v>292.63510000000002</v>
      </c>
      <c r="E10" s="55">
        <v>4.5812353165278203</v>
      </c>
      <c r="F10" s="50">
        <v>0.79</v>
      </c>
      <c r="G10" s="50">
        <v>8.1999999999999993</v>
      </c>
      <c r="H10" s="27">
        <v>3.24</v>
      </c>
    </row>
    <row r="11" spans="1:8">
      <c r="A11" s="37">
        <v>10</v>
      </c>
      <c r="B11" s="36" t="s">
        <v>79</v>
      </c>
      <c r="C11" s="55">
        <f>212999.17/1000</f>
        <v>212.99917000000002</v>
      </c>
      <c r="D11" s="55">
        <v>256.47289999999998</v>
      </c>
      <c r="E11" s="55">
        <v>16.073942411338525</v>
      </c>
      <c r="F11" s="50">
        <v>0.56000000000000005</v>
      </c>
      <c r="G11" s="50">
        <v>14.3</v>
      </c>
      <c r="H11" s="27">
        <v>3.02</v>
      </c>
    </row>
    <row r="12" spans="1:8">
      <c r="A12" s="37">
        <v>11</v>
      </c>
      <c r="B12" s="36" t="s">
        <v>71</v>
      </c>
      <c r="C12" s="55">
        <f>42892.42/1000</f>
        <v>42.892420000000001</v>
      </c>
      <c r="D12" s="55">
        <v>103.6996</v>
      </c>
      <c r="E12" s="55">
        <v>4.1362184617877018</v>
      </c>
      <c r="F12" s="50">
        <v>1</v>
      </c>
      <c r="G12" s="50">
        <v>0</v>
      </c>
      <c r="H12" s="27">
        <v>2.7</v>
      </c>
    </row>
    <row r="13" spans="1:8">
      <c r="A13" s="37">
        <v>12</v>
      </c>
      <c r="B13" s="36" t="s">
        <v>72</v>
      </c>
      <c r="C13" s="55">
        <f>54684.74/1000</f>
        <v>54.684739999999998</v>
      </c>
      <c r="D13" s="55">
        <v>141.29349999999999</v>
      </c>
      <c r="E13" s="55">
        <v>3.8702941041166086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5">
        <f>48381.64/1000</f>
        <v>48.381639999999997</v>
      </c>
      <c r="D14" s="55">
        <v>146.86840000000001</v>
      </c>
      <c r="E14" s="55">
        <v>3.2942171358849146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5">
        <f>40196.29/1000</f>
        <v>40.196289999999998</v>
      </c>
      <c r="D15" s="55">
        <v>103.33969999999999</v>
      </c>
      <c r="E15" s="55">
        <v>3.8897238912054131</v>
      </c>
      <c r="F15" s="50">
        <v>1</v>
      </c>
      <c r="G15" s="50">
        <v>0</v>
      </c>
      <c r="H15" s="27">
        <v>2.7</v>
      </c>
    </row>
    <row r="16" spans="1:8">
      <c r="A16" s="37">
        <v>15</v>
      </c>
      <c r="B16" s="36" t="s">
        <v>75</v>
      </c>
      <c r="C16" s="55"/>
      <c r="D16" s="55"/>
      <c r="E16" s="55">
        <v>1.1000000000000001</v>
      </c>
      <c r="F16" s="50"/>
      <c r="G16" s="50"/>
      <c r="H16" s="27"/>
    </row>
    <row r="17" spans="1:9">
      <c r="A17" s="37">
        <v>16</v>
      </c>
      <c r="B17" s="36" t="s">
        <v>173</v>
      </c>
      <c r="C17" s="55">
        <f>225010.98/1000</f>
        <v>225.01098000000002</v>
      </c>
      <c r="D17" s="55">
        <v>359.09390000000002</v>
      </c>
      <c r="E17" s="55">
        <v>14.188851968743101</v>
      </c>
      <c r="F17" s="50">
        <v>0.5</v>
      </c>
      <c r="G17" s="50">
        <v>10.6</v>
      </c>
      <c r="H17" s="27">
        <v>3.11</v>
      </c>
    </row>
    <row r="18" spans="1:9">
      <c r="A18" s="37">
        <v>17</v>
      </c>
      <c r="B18" s="36" t="s">
        <v>76</v>
      </c>
      <c r="C18" s="55">
        <f>75219.38/1000</f>
        <v>75.219380000000001</v>
      </c>
      <c r="D18" s="55">
        <v>101.2564</v>
      </c>
      <c r="E18" s="55">
        <v>7.4286050066958742</v>
      </c>
      <c r="F18" s="50">
        <v>1</v>
      </c>
      <c r="G18" s="50">
        <v>0</v>
      </c>
      <c r="H18" s="27">
        <v>2.7</v>
      </c>
    </row>
    <row r="19" spans="1:9">
      <c r="A19" s="37">
        <v>18</v>
      </c>
      <c r="B19" s="36" t="s">
        <v>103</v>
      </c>
      <c r="C19" s="55">
        <f>199427.76/1000</f>
        <v>199.42776000000001</v>
      </c>
      <c r="D19" s="55">
        <v>339.44819999999999</v>
      </c>
      <c r="E19" s="55">
        <v>24.340910064472133</v>
      </c>
      <c r="F19" s="50">
        <v>0.21</v>
      </c>
      <c r="G19" s="50">
        <v>13.9</v>
      </c>
      <c r="H19" s="27">
        <v>2.42</v>
      </c>
    </row>
    <row r="20" spans="1:9">
      <c r="A20" s="37">
        <v>19</v>
      </c>
      <c r="B20" s="36" t="s">
        <v>77</v>
      </c>
      <c r="C20" s="55">
        <f>176547.36/1000</f>
        <v>176.54736</v>
      </c>
      <c r="D20" s="55">
        <v>507.68549999999999</v>
      </c>
      <c r="E20" s="55">
        <v>4.449475151077471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5">
        <f>344292.34/1000</f>
        <v>344.29234000000002</v>
      </c>
      <c r="D21" s="55">
        <v>350.41489999999999</v>
      </c>
      <c r="E21" s="55">
        <v>38.20764450088538</v>
      </c>
      <c r="F21" s="29">
        <v>0.24</v>
      </c>
      <c r="G21" s="29">
        <v>15.1</v>
      </c>
      <c r="H21" s="50">
        <v>2.61</v>
      </c>
      <c r="I21" s="31"/>
    </row>
    <row r="22" spans="1:9">
      <c r="A22" s="37">
        <v>21</v>
      </c>
      <c r="B22" s="36" t="s">
        <v>78</v>
      </c>
      <c r="C22" s="55">
        <f>74171.38/1000</f>
        <v>74.171379999999999</v>
      </c>
      <c r="D22" s="55">
        <v>184.37620000000001</v>
      </c>
      <c r="E22" s="55">
        <v>4.0228283259986908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52"/>
      <c r="D23" s="29"/>
      <c r="E23" s="29"/>
      <c r="F23" s="29"/>
      <c r="G23" s="29"/>
    </row>
    <row r="24" spans="1:9">
      <c r="A24" s="37"/>
      <c r="B24" s="36"/>
      <c r="C24" s="52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B28" s="18"/>
      <c r="C28" s="33"/>
      <c r="D28" s="34"/>
      <c r="E28" s="34"/>
      <c r="F28" s="34"/>
      <c r="G28" s="34"/>
    </row>
    <row r="29" spans="1:9">
      <c r="A29" s="37"/>
      <c r="B29" s="18"/>
      <c r="C29" s="33"/>
      <c r="D29" s="34"/>
      <c r="E29" s="34"/>
      <c r="F29" s="34"/>
      <c r="G29" s="34"/>
    </row>
    <row r="30" spans="1:9">
      <c r="A30" s="37"/>
      <c r="B30" s="18"/>
      <c r="C30" s="33"/>
      <c r="D30" s="29"/>
      <c r="E30" s="29"/>
      <c r="F30" s="29"/>
      <c r="G30" s="29"/>
    </row>
    <row r="31" spans="1:9">
      <c r="A31" s="37"/>
      <c r="B31" s="18"/>
      <c r="C31" s="33"/>
      <c r="D31" s="34"/>
      <c r="E31" s="34"/>
      <c r="F31" s="34"/>
      <c r="G31" s="34"/>
    </row>
    <row r="32" spans="1:9">
      <c r="A32" s="37"/>
      <c r="B32" s="18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4"/>
  <sheetViews>
    <sheetView workbookViewId="0">
      <selection activeCell="F12" sqref="F12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6" s="19" customFormat="1">
      <c r="A1" s="19" t="s">
        <v>64</v>
      </c>
      <c r="B1" s="19" t="s">
        <v>63</v>
      </c>
      <c r="C1" s="19" t="s">
        <v>86</v>
      </c>
    </row>
    <row r="2" spans="1:6">
      <c r="A2" s="13">
        <v>1</v>
      </c>
      <c r="B2" s="14" t="s">
        <v>30</v>
      </c>
      <c r="C2" s="48">
        <v>1.5585800000000001</v>
      </c>
    </row>
    <row r="3" spans="1:6">
      <c r="A3" s="13">
        <v>2</v>
      </c>
      <c r="B3" s="14" t="s">
        <v>30</v>
      </c>
      <c r="C3" s="48">
        <v>1.5585800000000001</v>
      </c>
      <c r="D3" s="27"/>
      <c r="E3" s="27"/>
      <c r="F3" s="27"/>
    </row>
    <row r="4" spans="1:6">
      <c r="A4" s="13">
        <v>3</v>
      </c>
      <c r="B4" s="14" t="s">
        <v>31</v>
      </c>
      <c r="C4" s="48">
        <v>1.43554</v>
      </c>
      <c r="D4" s="27"/>
      <c r="E4" s="27"/>
      <c r="F4" s="27"/>
    </row>
    <row r="5" spans="1:6">
      <c r="A5" s="13">
        <v>4</v>
      </c>
      <c r="B5" s="14" t="s">
        <v>31</v>
      </c>
      <c r="C5" s="48">
        <v>1.43554</v>
      </c>
      <c r="D5" s="27"/>
      <c r="E5" s="27"/>
      <c r="F5" s="27"/>
    </row>
    <row r="6" spans="1:6">
      <c r="A6" s="13">
        <v>5</v>
      </c>
      <c r="B6" s="14" t="s">
        <v>32</v>
      </c>
      <c r="C6" s="48">
        <v>1.3124899999999999</v>
      </c>
      <c r="D6" s="27"/>
      <c r="E6" s="27"/>
      <c r="F6" s="27"/>
    </row>
    <row r="7" spans="1:6">
      <c r="A7" s="13">
        <v>6</v>
      </c>
      <c r="B7" s="14" t="s">
        <v>32</v>
      </c>
      <c r="C7" s="48">
        <v>1.3124899999999999</v>
      </c>
      <c r="D7" s="27"/>
      <c r="E7" s="27"/>
      <c r="F7" s="27"/>
    </row>
    <row r="8" spans="1:6">
      <c r="A8" s="13">
        <v>7</v>
      </c>
      <c r="B8" s="14" t="s">
        <v>33</v>
      </c>
      <c r="C8" s="48">
        <v>2.0961600000000002</v>
      </c>
      <c r="D8" s="27"/>
      <c r="E8" s="27"/>
      <c r="F8" s="27"/>
    </row>
    <row r="9" spans="1:6">
      <c r="A9" s="13">
        <v>8</v>
      </c>
      <c r="B9" s="14" t="s">
        <v>33</v>
      </c>
      <c r="C9" s="48">
        <v>2.0961600000000002</v>
      </c>
      <c r="D9" s="27"/>
      <c r="E9" s="27"/>
      <c r="F9" s="27"/>
    </row>
    <row r="10" spans="1:6">
      <c r="A10" s="13">
        <v>9</v>
      </c>
      <c r="B10" s="14" t="s">
        <v>33</v>
      </c>
      <c r="C10" s="48">
        <v>2.0961600000000002</v>
      </c>
      <c r="D10" s="27"/>
      <c r="E10" s="27"/>
      <c r="F10" s="27"/>
    </row>
    <row r="11" spans="1:6">
      <c r="A11" s="13">
        <v>10</v>
      </c>
      <c r="B11" s="14" t="s">
        <v>33</v>
      </c>
      <c r="C11" s="48">
        <v>2.0961600000000002</v>
      </c>
      <c r="D11" s="27"/>
      <c r="E11" s="27"/>
      <c r="F11" s="27"/>
    </row>
    <row r="12" spans="1:6">
      <c r="A12" s="13">
        <v>11</v>
      </c>
      <c r="B12" s="14" t="s">
        <v>33</v>
      </c>
      <c r="C12" s="48">
        <v>2.0961600000000002</v>
      </c>
      <c r="D12" s="27"/>
      <c r="E12" s="27"/>
      <c r="F12" s="27"/>
    </row>
    <row r="13" spans="1:6">
      <c r="A13" s="13">
        <v>12</v>
      </c>
      <c r="B13" s="14" t="s">
        <v>33</v>
      </c>
      <c r="C13" s="48">
        <v>2.0961600000000002</v>
      </c>
      <c r="D13" s="27"/>
      <c r="E13" s="27"/>
      <c r="F13" s="27"/>
    </row>
    <row r="14" spans="1:6">
      <c r="A14" s="13">
        <v>13</v>
      </c>
      <c r="B14" s="14" t="s">
        <v>34</v>
      </c>
      <c r="C14" s="48">
        <v>5.33066</v>
      </c>
      <c r="D14" s="27"/>
      <c r="E14" s="27"/>
      <c r="F14" s="27"/>
    </row>
    <row r="15" spans="1:6">
      <c r="A15" s="13">
        <v>14</v>
      </c>
      <c r="B15" s="14" t="s">
        <v>34</v>
      </c>
      <c r="C15" s="48">
        <v>5.33066</v>
      </c>
      <c r="D15" s="27"/>
      <c r="E15" s="27"/>
      <c r="F15" s="27"/>
    </row>
    <row r="16" spans="1:6">
      <c r="A16" s="13">
        <v>15</v>
      </c>
      <c r="B16" s="14" t="s">
        <v>34</v>
      </c>
      <c r="C16" s="48">
        <v>5.33066</v>
      </c>
      <c r="D16" s="27"/>
      <c r="E16" s="27"/>
      <c r="F16" s="27"/>
    </row>
    <row r="17" spans="1:6">
      <c r="A17" s="13">
        <v>16</v>
      </c>
      <c r="B17" s="14" t="s">
        <v>35</v>
      </c>
      <c r="C17" s="48">
        <v>2.2227799999999998</v>
      </c>
      <c r="D17" s="27"/>
      <c r="E17" s="27"/>
      <c r="F17" s="27"/>
    </row>
    <row r="18" spans="1:6">
      <c r="A18" s="13">
        <v>17</v>
      </c>
      <c r="B18" s="14" t="s">
        <v>35</v>
      </c>
      <c r="C18" s="48">
        <v>2.2227799999999998</v>
      </c>
      <c r="D18" s="27"/>
      <c r="E18" s="27"/>
      <c r="F18" s="27"/>
    </row>
    <row r="19" spans="1:6">
      <c r="A19" s="13">
        <v>18</v>
      </c>
      <c r="B19" s="14" t="s">
        <v>35</v>
      </c>
      <c r="C19" s="48">
        <v>2.2227799999999998</v>
      </c>
      <c r="D19" s="27"/>
      <c r="E19" s="27"/>
      <c r="F19" s="27"/>
    </row>
    <row r="20" spans="1:6">
      <c r="A20" s="13">
        <v>19</v>
      </c>
      <c r="B20" s="14" t="s">
        <v>35</v>
      </c>
      <c r="C20" s="48">
        <v>2.2227799999999998</v>
      </c>
      <c r="D20" s="27"/>
      <c r="E20" s="27"/>
      <c r="F20" s="27"/>
    </row>
    <row r="21" spans="1:6">
      <c r="A21" s="13">
        <v>20</v>
      </c>
      <c r="B21" s="14" t="s">
        <v>35</v>
      </c>
      <c r="C21" s="48">
        <v>2.2227799999999998</v>
      </c>
      <c r="D21" s="27"/>
      <c r="E21" s="27"/>
      <c r="F21" s="27"/>
    </row>
    <row r="22" spans="1:6">
      <c r="A22" s="13">
        <v>21</v>
      </c>
      <c r="B22" s="14" t="s">
        <v>35</v>
      </c>
      <c r="C22" s="48">
        <v>2.2227799999999998</v>
      </c>
      <c r="D22" s="27"/>
      <c r="E22" s="27"/>
      <c r="F22" s="27"/>
    </row>
    <row r="23" spans="1:6">
      <c r="A23" s="13">
        <v>22</v>
      </c>
      <c r="B23" s="14" t="s">
        <v>36</v>
      </c>
      <c r="C23" s="48">
        <v>0.75433799999999995</v>
      </c>
      <c r="D23" s="27"/>
      <c r="E23" s="49"/>
      <c r="F23" s="27"/>
    </row>
    <row r="24" spans="1:6">
      <c r="A24" s="13">
        <v>23</v>
      </c>
      <c r="B24" s="14" t="s">
        <v>36</v>
      </c>
      <c r="C24" s="48">
        <v>0.75433799999999995</v>
      </c>
      <c r="D24" s="27"/>
      <c r="E24" s="49"/>
      <c r="F24" s="27"/>
    </row>
    <row r="25" spans="1:6">
      <c r="A25" s="13">
        <v>24</v>
      </c>
      <c r="B25" s="14" t="s">
        <v>36</v>
      </c>
      <c r="C25" s="48">
        <v>0.75433799999999995</v>
      </c>
      <c r="D25" s="27"/>
      <c r="E25" s="49"/>
      <c r="F25" s="27"/>
    </row>
    <row r="26" spans="1:6">
      <c r="A26" s="13">
        <v>25</v>
      </c>
      <c r="B26" s="14" t="s">
        <v>36</v>
      </c>
      <c r="C26" s="48">
        <v>0.75433799999999995</v>
      </c>
      <c r="D26" s="27"/>
      <c r="E26" s="49"/>
      <c r="F26" s="27"/>
    </row>
    <row r="27" spans="1:6">
      <c r="A27" s="13">
        <v>26</v>
      </c>
      <c r="B27" s="14" t="s">
        <v>37</v>
      </c>
      <c r="C27" s="48">
        <v>21.641220000000001</v>
      </c>
      <c r="D27" s="27"/>
      <c r="E27" s="27"/>
      <c r="F27" s="27"/>
    </row>
    <row r="28" spans="1:6">
      <c r="A28" s="13">
        <v>27</v>
      </c>
      <c r="B28" s="14" t="s">
        <v>38</v>
      </c>
      <c r="C28" s="48">
        <v>0.36232200000000003</v>
      </c>
      <c r="D28" s="27"/>
      <c r="E28" s="49"/>
      <c r="F28" s="27"/>
    </row>
    <row r="29" spans="1:6">
      <c r="A29" s="13">
        <v>28</v>
      </c>
      <c r="B29" s="14" t="s">
        <v>39</v>
      </c>
      <c r="C29" s="48">
        <v>0.36232200000000003</v>
      </c>
      <c r="D29" s="27"/>
      <c r="E29" s="49"/>
      <c r="F29" s="27"/>
    </row>
    <row r="30" spans="1:6">
      <c r="A30" s="13">
        <v>29</v>
      </c>
      <c r="B30" s="14" t="s">
        <v>40</v>
      </c>
      <c r="C30" s="48">
        <v>5.0869800000000005</v>
      </c>
      <c r="D30" s="27"/>
      <c r="E30" s="27"/>
      <c r="F30" s="27"/>
    </row>
    <row r="31" spans="1:6">
      <c r="A31" s="13">
        <v>30</v>
      </c>
      <c r="B31" s="14" t="s">
        <v>40</v>
      </c>
      <c r="C31" s="48">
        <v>5.0869800000000005</v>
      </c>
      <c r="D31" s="27"/>
      <c r="E31" s="27"/>
      <c r="F31" s="27"/>
    </row>
    <row r="32" spans="1:6">
      <c r="A32" s="13">
        <v>31</v>
      </c>
      <c r="B32" s="14" t="s">
        <v>40</v>
      </c>
      <c r="C32" s="48">
        <v>5.0869800000000005</v>
      </c>
      <c r="D32" s="27"/>
      <c r="E32" s="27"/>
      <c r="F32" s="27"/>
    </row>
    <row r="33" spans="1:6">
      <c r="A33" s="13">
        <v>32</v>
      </c>
      <c r="B33" s="14" t="s">
        <v>40</v>
      </c>
      <c r="C33" s="48">
        <v>5.0869800000000005</v>
      </c>
      <c r="D33" s="27"/>
      <c r="E33" s="27"/>
      <c r="F33" s="27"/>
    </row>
    <row r="34" spans="1:6">
      <c r="A34" s="13">
        <v>33</v>
      </c>
      <c r="B34" s="14" t="s">
        <v>40</v>
      </c>
      <c r="C34" s="48">
        <v>5.0869800000000005</v>
      </c>
      <c r="D34" s="27"/>
      <c r="E34" s="27"/>
      <c r="F34" s="27"/>
    </row>
    <row r="35" spans="1:6">
      <c r="A35" s="13">
        <v>34</v>
      </c>
      <c r="B35" s="14" t="s">
        <v>40</v>
      </c>
      <c r="C35" s="48">
        <v>5.0869800000000005</v>
      </c>
      <c r="D35" s="27"/>
      <c r="E35" s="27"/>
      <c r="F35" s="27"/>
    </row>
    <row r="36" spans="1:6">
      <c r="A36" s="13">
        <v>35</v>
      </c>
      <c r="B36" s="14" t="s">
        <v>41</v>
      </c>
      <c r="C36" s="48">
        <v>2.3029600000000001</v>
      </c>
      <c r="D36" s="27"/>
      <c r="E36" s="27"/>
      <c r="F36" s="27"/>
    </row>
    <row r="37" spans="1:6">
      <c r="A37" s="13">
        <v>36</v>
      </c>
      <c r="B37" s="14" t="s">
        <v>41</v>
      </c>
      <c r="C37" s="48">
        <v>2.3029600000000001</v>
      </c>
      <c r="D37" s="27"/>
      <c r="E37" s="27"/>
      <c r="F37" s="27"/>
    </row>
    <row r="38" spans="1:6">
      <c r="A38" s="13">
        <v>37</v>
      </c>
      <c r="B38" s="14" t="s">
        <v>41</v>
      </c>
      <c r="C38" s="48">
        <v>2.3029600000000001</v>
      </c>
      <c r="D38" s="27"/>
      <c r="E38" s="27"/>
      <c r="F38" s="27"/>
    </row>
    <row r="39" spans="1:6">
      <c r="A39" s="13">
        <v>38</v>
      </c>
      <c r="B39" s="14" t="s">
        <v>41</v>
      </c>
      <c r="C39" s="48">
        <v>2.3029600000000001</v>
      </c>
      <c r="D39" s="27"/>
      <c r="E39" s="27"/>
      <c r="F39" s="27"/>
    </row>
    <row r="40" spans="1:6">
      <c r="A40" s="13">
        <v>39</v>
      </c>
      <c r="B40" s="14" t="s">
        <v>41</v>
      </c>
      <c r="C40" s="48">
        <v>2.3029600000000001</v>
      </c>
      <c r="D40" s="27"/>
      <c r="E40" s="27"/>
      <c r="F40" s="27"/>
    </row>
    <row r="41" spans="1:6">
      <c r="A41" s="13">
        <v>40</v>
      </c>
      <c r="B41" s="14" t="s">
        <v>41</v>
      </c>
      <c r="C41" s="48">
        <v>2.3029600000000001</v>
      </c>
      <c r="D41" s="27"/>
      <c r="E41" s="27"/>
      <c r="F41" s="27"/>
    </row>
    <row r="42" spans="1:6">
      <c r="A42" s="13">
        <v>41</v>
      </c>
      <c r="B42" s="14" t="s">
        <v>42</v>
      </c>
      <c r="C42" s="48">
        <v>2.50691</v>
      </c>
      <c r="D42" s="27"/>
      <c r="E42" s="27"/>
      <c r="F42" s="27"/>
    </row>
    <row r="43" spans="1:6">
      <c r="A43" s="13">
        <v>42</v>
      </c>
      <c r="B43" s="14" t="s">
        <v>42</v>
      </c>
      <c r="C43" s="48">
        <v>2.50691</v>
      </c>
      <c r="D43" s="27"/>
      <c r="E43" s="27"/>
      <c r="F43" s="27"/>
    </row>
    <row r="44" spans="1:6">
      <c r="A44" s="13">
        <v>43</v>
      </c>
      <c r="B44" s="14" t="s">
        <v>42</v>
      </c>
      <c r="C44" s="48">
        <v>2.50691</v>
      </c>
      <c r="D44" s="27"/>
      <c r="E44" s="27"/>
      <c r="F44" s="27"/>
    </row>
    <row r="45" spans="1:6">
      <c r="A45" s="13">
        <v>44</v>
      </c>
      <c r="B45" s="14" t="s">
        <v>42</v>
      </c>
      <c r="C45" s="48">
        <v>2.50691</v>
      </c>
      <c r="D45" s="27"/>
      <c r="E45" s="27"/>
      <c r="F45" s="27"/>
    </row>
    <row r="46" spans="1:6">
      <c r="A46" s="13">
        <v>45</v>
      </c>
      <c r="B46" s="14" t="s">
        <v>42</v>
      </c>
      <c r="C46" s="48">
        <v>2.50691</v>
      </c>
      <c r="D46" s="27"/>
      <c r="E46" s="27"/>
      <c r="F46" s="27"/>
    </row>
    <row r="47" spans="1:6">
      <c r="A47" s="13">
        <v>46</v>
      </c>
      <c r="B47" s="14" t="s">
        <v>42</v>
      </c>
      <c r="C47" s="48">
        <v>2.50691</v>
      </c>
      <c r="D47" s="27"/>
      <c r="E47" s="27"/>
      <c r="F47" s="27"/>
    </row>
    <row r="48" spans="1:6">
      <c r="A48" s="13">
        <v>47</v>
      </c>
      <c r="B48" s="14" t="s">
        <v>43</v>
      </c>
      <c r="C48" s="48">
        <v>4.0216399999999997</v>
      </c>
      <c r="D48" s="27"/>
      <c r="E48" s="27"/>
      <c r="F48" s="27"/>
    </row>
    <row r="49" spans="1:6">
      <c r="A49" s="13">
        <v>48</v>
      </c>
      <c r="B49" s="14" t="s">
        <v>43</v>
      </c>
      <c r="C49" s="48">
        <v>4.0216399999999997</v>
      </c>
      <c r="D49" s="27"/>
      <c r="E49" s="27"/>
      <c r="F49" s="27"/>
    </row>
    <row r="50" spans="1:6">
      <c r="A50" s="13">
        <v>49</v>
      </c>
      <c r="B50" s="14" t="s">
        <v>43</v>
      </c>
      <c r="C50" s="48">
        <v>4.0216399999999997</v>
      </c>
      <c r="D50" s="27"/>
      <c r="E50" s="27"/>
      <c r="F50" s="27"/>
    </row>
    <row r="51" spans="1:6">
      <c r="A51" s="13">
        <v>50</v>
      </c>
      <c r="B51" s="14" t="s">
        <v>43</v>
      </c>
      <c r="C51" s="48">
        <v>4.0216399999999997</v>
      </c>
      <c r="D51" s="27"/>
      <c r="E51" s="27"/>
      <c r="F51" s="27"/>
    </row>
    <row r="52" spans="1:6">
      <c r="A52" s="13">
        <v>51</v>
      </c>
      <c r="B52" s="14" t="s">
        <v>43</v>
      </c>
      <c r="C52" s="48">
        <v>4.0216399999999997</v>
      </c>
      <c r="D52" s="27"/>
      <c r="E52" s="27"/>
      <c r="F52" s="27"/>
    </row>
    <row r="53" spans="1:6">
      <c r="A53" s="13">
        <v>52</v>
      </c>
      <c r="B53" s="14" t="s">
        <v>43</v>
      </c>
      <c r="C53" s="48">
        <v>4.0216399999999997</v>
      </c>
      <c r="D53" s="27"/>
      <c r="E53" s="27"/>
      <c r="F53" s="27"/>
    </row>
    <row r="54" spans="1:6">
      <c r="A54" s="13">
        <v>53</v>
      </c>
      <c r="B54" s="14" t="s">
        <v>44</v>
      </c>
      <c r="C54" s="48">
        <v>3.48176</v>
      </c>
      <c r="D54" s="27"/>
      <c r="E54" s="27"/>
      <c r="F54" s="27"/>
    </row>
    <row r="55" spans="1:6">
      <c r="A55" s="13">
        <v>54</v>
      </c>
      <c r="B55" s="14" t="s">
        <v>45</v>
      </c>
      <c r="C55" s="48">
        <v>2.82023</v>
      </c>
      <c r="D55" s="27"/>
      <c r="E55" s="27"/>
      <c r="F55" s="27"/>
    </row>
    <row r="56" spans="1:6">
      <c r="A56" s="13">
        <v>55</v>
      </c>
      <c r="B56" s="14" t="s">
        <v>46</v>
      </c>
      <c r="C56" s="48">
        <v>2.5765000000000002</v>
      </c>
      <c r="D56" s="27"/>
      <c r="E56" s="27"/>
      <c r="F56" s="27"/>
    </row>
    <row r="57" spans="1:6">
      <c r="A57" s="13">
        <v>56</v>
      </c>
      <c r="B57" s="14" t="s">
        <v>47</v>
      </c>
      <c r="C57" s="48">
        <v>2.2906200000000001</v>
      </c>
      <c r="D57" s="27"/>
      <c r="E57" s="27"/>
      <c r="F57" s="27"/>
    </row>
    <row r="58" spans="1:6">
      <c r="A58" s="13">
        <v>57</v>
      </c>
      <c r="B58" s="14" t="s">
        <v>47</v>
      </c>
      <c r="C58" s="48">
        <v>2.2906200000000001</v>
      </c>
      <c r="D58" s="27"/>
      <c r="E58" s="27"/>
      <c r="F58" s="27"/>
    </row>
    <row r="59" spans="1:6">
      <c r="A59" s="13">
        <v>58</v>
      </c>
      <c r="B59" s="14" t="s">
        <v>48</v>
      </c>
      <c r="C59" s="48">
        <v>1.3001</v>
      </c>
      <c r="D59" s="27"/>
      <c r="E59" s="27"/>
      <c r="F59" s="27"/>
    </row>
    <row r="60" spans="1:6">
      <c r="A60" s="13">
        <v>59</v>
      </c>
      <c r="B60" s="14" t="s">
        <v>48</v>
      </c>
      <c r="C60" s="48">
        <v>1.3001</v>
      </c>
      <c r="D60" s="27"/>
      <c r="E60" s="27"/>
      <c r="F60" s="27"/>
    </row>
    <row r="61" spans="1:6">
      <c r="A61" s="13">
        <v>60</v>
      </c>
      <c r="B61" s="14" t="s">
        <v>48</v>
      </c>
      <c r="C61" s="48">
        <v>1.3001</v>
      </c>
      <c r="D61" s="27"/>
      <c r="E61" s="27"/>
      <c r="F61" s="27"/>
    </row>
    <row r="62" spans="1:6">
      <c r="A62" s="13">
        <v>61</v>
      </c>
      <c r="B62" s="14" t="s">
        <v>49</v>
      </c>
      <c r="C62" s="48">
        <v>2.5608</v>
      </c>
      <c r="D62" s="27"/>
      <c r="F62" s="27"/>
    </row>
    <row r="63" spans="1:6">
      <c r="A63" s="13">
        <v>62</v>
      </c>
      <c r="B63" s="14" t="s">
        <v>49</v>
      </c>
      <c r="C63" s="48">
        <v>2.5608</v>
      </c>
      <c r="D63" s="27"/>
      <c r="F63" s="27"/>
    </row>
    <row r="64" spans="1:6">
      <c r="A64" s="13">
        <v>63</v>
      </c>
      <c r="B64" s="14" t="s">
        <v>49</v>
      </c>
      <c r="C64" s="48">
        <v>2.5608</v>
      </c>
      <c r="D64" s="27"/>
      <c r="F64" s="27"/>
    </row>
    <row r="65" spans="1:6">
      <c r="A65" s="13">
        <v>64</v>
      </c>
      <c r="B65" s="14" t="s">
        <v>50</v>
      </c>
      <c r="C65" s="48">
        <v>1.49708</v>
      </c>
      <c r="D65" s="27"/>
      <c r="E65" s="27"/>
      <c r="F65" s="27"/>
    </row>
    <row r="66" spans="1:6">
      <c r="A66" s="13">
        <v>65</v>
      </c>
      <c r="B66" s="14" t="s">
        <v>50</v>
      </c>
      <c r="C66" s="48">
        <v>1.49708</v>
      </c>
      <c r="D66" s="27"/>
      <c r="E66" s="27"/>
      <c r="F66" s="27"/>
    </row>
    <row r="67" spans="1:6">
      <c r="A67" s="13">
        <v>66</v>
      </c>
      <c r="B67" s="14" t="s">
        <v>50</v>
      </c>
      <c r="C67" s="48">
        <v>1.49708</v>
      </c>
      <c r="D67" s="27"/>
      <c r="E67" s="27"/>
      <c r="F67" s="27"/>
    </row>
    <row r="68" spans="1:6">
      <c r="A68" s="13">
        <v>67</v>
      </c>
      <c r="B68" s="14" t="s">
        <v>51</v>
      </c>
      <c r="C68" s="48">
        <v>0.37789400000000001</v>
      </c>
      <c r="D68" s="27"/>
      <c r="E68" s="49"/>
      <c r="F68" s="27"/>
    </row>
    <row r="69" spans="1:6">
      <c r="A69" s="13">
        <v>68</v>
      </c>
      <c r="B69" s="14" t="s">
        <v>51</v>
      </c>
      <c r="C69" s="48">
        <v>0.37789400000000001</v>
      </c>
      <c r="D69" s="27"/>
      <c r="E69" s="49"/>
      <c r="F69" s="27"/>
    </row>
    <row r="70" spans="1:6">
      <c r="A70" s="13">
        <v>69</v>
      </c>
      <c r="B70" s="14" t="s">
        <v>52</v>
      </c>
      <c r="C70" s="48">
        <v>1.1268100000000001</v>
      </c>
      <c r="D70" s="27"/>
      <c r="E70" s="27"/>
      <c r="F70" s="27"/>
    </row>
    <row r="71" spans="1:6">
      <c r="A71" s="13">
        <v>70</v>
      </c>
      <c r="B71" s="14" t="s">
        <v>52</v>
      </c>
      <c r="C71" s="48">
        <v>1.1268100000000001</v>
      </c>
      <c r="D71" s="27"/>
      <c r="E71" s="27"/>
      <c r="F71" s="27"/>
    </row>
    <row r="72" spans="1:6">
      <c r="A72" s="13">
        <v>71</v>
      </c>
      <c r="B72" s="14" t="s">
        <v>52</v>
      </c>
      <c r="C72" s="48">
        <v>1.1268100000000001</v>
      </c>
      <c r="D72" s="27"/>
      <c r="E72" s="27"/>
      <c r="F72" s="27"/>
    </row>
    <row r="73" spans="1:6">
      <c r="A73" s="13">
        <v>72</v>
      </c>
      <c r="B73" s="14" t="s">
        <v>53</v>
      </c>
      <c r="C73" s="48">
        <v>1.2901</v>
      </c>
      <c r="D73" s="27"/>
      <c r="E73" s="27"/>
      <c r="F73" s="27"/>
    </row>
    <row r="74" spans="1:6">
      <c r="A74" s="13">
        <v>73</v>
      </c>
      <c r="B74" s="14" t="s">
        <v>53</v>
      </c>
      <c r="C74" s="48">
        <v>1.2901</v>
      </c>
      <c r="D74" s="27"/>
      <c r="E74" s="27"/>
      <c r="F74" s="27"/>
    </row>
    <row r="75" spans="1:6">
      <c r="A75" s="13">
        <v>74</v>
      </c>
      <c r="B75" s="14" t="s">
        <v>53</v>
      </c>
      <c r="C75" s="48">
        <v>1.2901</v>
      </c>
      <c r="D75" s="27"/>
      <c r="E75" s="27"/>
      <c r="F75" s="27"/>
    </row>
    <row r="76" spans="1:6">
      <c r="A76" s="13">
        <v>75</v>
      </c>
      <c r="B76" s="14" t="s">
        <v>54</v>
      </c>
      <c r="C76" s="48">
        <v>0.8235539999999999</v>
      </c>
      <c r="D76" s="27"/>
      <c r="E76" s="49"/>
      <c r="F76" s="27"/>
    </row>
    <row r="77" spans="1:6">
      <c r="A77" s="13">
        <v>76</v>
      </c>
      <c r="B77" s="14" t="s">
        <v>54</v>
      </c>
      <c r="C77" s="48">
        <v>0.8235539999999999</v>
      </c>
      <c r="D77" s="27"/>
      <c r="E77" s="49"/>
      <c r="F77" s="27"/>
    </row>
    <row r="78" spans="1:6">
      <c r="A78" s="13">
        <v>77</v>
      </c>
      <c r="B78" s="14" t="s">
        <v>54</v>
      </c>
      <c r="C78" s="48">
        <v>0.8235539999999999</v>
      </c>
      <c r="D78" s="27"/>
      <c r="E78" s="49"/>
      <c r="F78" s="27"/>
    </row>
    <row r="79" spans="1:6">
      <c r="A79" s="13">
        <v>78</v>
      </c>
      <c r="B79" s="14" t="s">
        <v>54</v>
      </c>
      <c r="C79" s="48">
        <v>0.8235539999999999</v>
      </c>
      <c r="D79" s="27"/>
      <c r="E79" s="49"/>
      <c r="F79" s="27"/>
    </row>
    <row r="80" spans="1:6">
      <c r="A80" s="13">
        <v>79</v>
      </c>
      <c r="B80" s="14" t="s">
        <v>55</v>
      </c>
      <c r="C80" s="48">
        <v>3.8897200000000001</v>
      </c>
      <c r="D80" s="27"/>
      <c r="E80" s="27"/>
      <c r="F80" s="27"/>
    </row>
    <row r="81" spans="1:6">
      <c r="A81" s="13">
        <v>80</v>
      </c>
      <c r="B81" s="14" t="s">
        <v>56</v>
      </c>
      <c r="C81" s="48">
        <v>1.1000000000000001</v>
      </c>
      <c r="D81" s="27"/>
      <c r="E81" s="27"/>
      <c r="F81" s="27"/>
    </row>
    <row r="82" spans="1:6">
      <c r="A82" s="13">
        <v>81</v>
      </c>
      <c r="B82" s="14" t="s">
        <v>57</v>
      </c>
      <c r="C82" s="48">
        <v>4.7296199999999997</v>
      </c>
      <c r="D82" s="27"/>
      <c r="E82" s="27"/>
      <c r="F82" s="27"/>
    </row>
    <row r="83" spans="1:6">
      <c r="A83" s="13">
        <v>82</v>
      </c>
      <c r="B83" s="14" t="s">
        <v>57</v>
      </c>
      <c r="C83" s="48">
        <v>4.7296199999999997</v>
      </c>
      <c r="D83" s="27"/>
      <c r="E83" s="27"/>
      <c r="F83" s="27"/>
    </row>
    <row r="84" spans="1:6">
      <c r="A84" s="13">
        <v>83</v>
      </c>
      <c r="B84" s="14" t="s">
        <v>57</v>
      </c>
      <c r="C84" s="48">
        <v>4.7296199999999997</v>
      </c>
      <c r="D84" s="27"/>
      <c r="E84" s="38"/>
      <c r="F84" s="27"/>
    </row>
    <row r="85" spans="1:6">
      <c r="A85" s="13">
        <v>84</v>
      </c>
      <c r="B85" s="14" t="s">
        <v>58</v>
      </c>
      <c r="C85" s="48">
        <v>1.8571500000000001</v>
      </c>
      <c r="D85" s="27"/>
      <c r="E85" s="27"/>
      <c r="F85" s="27"/>
    </row>
    <row r="86" spans="1:6">
      <c r="A86" s="13">
        <v>85</v>
      </c>
      <c r="B86" s="14" t="s">
        <v>58</v>
      </c>
      <c r="C86" s="48">
        <v>1.8571500000000001</v>
      </c>
      <c r="D86" s="27"/>
      <c r="E86" s="27"/>
      <c r="F86" s="27"/>
    </row>
    <row r="87" spans="1:6">
      <c r="A87" s="13">
        <v>86</v>
      </c>
      <c r="B87" s="14" t="s">
        <v>58</v>
      </c>
      <c r="C87" s="48">
        <v>1.8571500000000001</v>
      </c>
      <c r="D87" s="27"/>
      <c r="E87" s="27"/>
      <c r="F87" s="27"/>
    </row>
    <row r="88" spans="1:6">
      <c r="A88" s="13">
        <v>87</v>
      </c>
      <c r="B88" s="14" t="s">
        <v>58</v>
      </c>
      <c r="C88" s="48">
        <v>1.8571500000000001</v>
      </c>
      <c r="D88" s="27"/>
      <c r="E88" s="27"/>
      <c r="F88" s="27"/>
    </row>
    <row r="89" spans="1:6">
      <c r="A89" s="13">
        <v>88</v>
      </c>
      <c r="B89" s="14" t="s">
        <v>59</v>
      </c>
      <c r="C89" s="48">
        <v>24.340910000000001</v>
      </c>
      <c r="D89" s="27"/>
      <c r="E89" s="27"/>
      <c r="F89" s="27"/>
    </row>
    <row r="90" spans="1:6">
      <c r="A90" s="13">
        <v>89</v>
      </c>
      <c r="B90" s="14" t="s">
        <v>60</v>
      </c>
      <c r="C90" s="48">
        <v>2.2247400000000002</v>
      </c>
      <c r="D90" s="27"/>
      <c r="E90" s="27"/>
      <c r="F90" s="27"/>
    </row>
    <row r="91" spans="1:6">
      <c r="A91" s="13">
        <v>90</v>
      </c>
      <c r="B91" s="14" t="s">
        <v>61</v>
      </c>
      <c r="C91" s="48">
        <v>38.207639999999998</v>
      </c>
      <c r="D91" s="27"/>
      <c r="E91" s="27"/>
      <c r="F91" s="27"/>
    </row>
    <row r="92" spans="1:6">
      <c r="A92" s="13">
        <v>91</v>
      </c>
      <c r="B92" s="14" t="s">
        <v>62</v>
      </c>
      <c r="C92" s="48">
        <v>2.0114100000000001</v>
      </c>
      <c r="D92" s="27"/>
      <c r="E92" s="27"/>
      <c r="F92" s="27"/>
    </row>
    <row r="93" spans="1:6">
      <c r="A93" s="13">
        <v>92</v>
      </c>
      <c r="B93" s="14" t="s">
        <v>62</v>
      </c>
      <c r="C93" s="48">
        <v>2.0114100000000001</v>
      </c>
      <c r="D93" s="27"/>
      <c r="E93" s="27"/>
      <c r="F93" s="27"/>
    </row>
    <row r="94" spans="1:6">
      <c r="A94" s="13"/>
      <c r="B94" s="39"/>
      <c r="C94" s="39"/>
    </row>
    <row r="95" spans="1:6">
      <c r="A95" s="13"/>
      <c r="B95" s="39"/>
      <c r="C95" s="39"/>
    </row>
    <row r="96" spans="1:6">
      <c r="A96" s="13"/>
      <c r="B96" s="39"/>
    </row>
    <row r="97" spans="1:2">
      <c r="A97" s="13"/>
      <c r="B97" s="39"/>
    </row>
    <row r="98" spans="1:2">
      <c r="A98" s="13"/>
      <c r="B98" s="39"/>
    </row>
    <row r="99" spans="1:2">
      <c r="A99" s="13"/>
      <c r="B99" s="39"/>
    </row>
    <row r="100" spans="1:2">
      <c r="A100" s="13"/>
      <c r="B100" s="39"/>
    </row>
    <row r="101" spans="1:2">
      <c r="A101" s="13"/>
      <c r="B101" s="39"/>
    </row>
    <row r="102" spans="1:2">
      <c r="A102" s="13"/>
      <c r="B102" s="39"/>
    </row>
    <row r="103" spans="1:2">
      <c r="A103" s="13"/>
      <c r="B103" s="39"/>
    </row>
    <row r="104" spans="1:2">
      <c r="A104" s="13"/>
      <c r="B104" s="39"/>
    </row>
    <row r="105" spans="1:2">
      <c r="A105" s="13"/>
      <c r="B105" s="39"/>
    </row>
    <row r="106" spans="1:2">
      <c r="A106" s="13"/>
      <c r="B106" s="39"/>
    </row>
    <row r="107" spans="1:2">
      <c r="A107" s="13"/>
      <c r="B107" s="39"/>
    </row>
    <row r="108" spans="1:2">
      <c r="A108" s="13"/>
      <c r="B108" s="39"/>
    </row>
    <row r="109" spans="1:2">
      <c r="A109" s="13"/>
      <c r="B109" s="39"/>
    </row>
    <row r="110" spans="1:2">
      <c r="A110" s="13"/>
      <c r="B110" s="39"/>
    </row>
    <row r="111" spans="1:2">
      <c r="A111" s="13"/>
      <c r="B111" s="39"/>
    </row>
    <row r="112" spans="1:2">
      <c r="A112" s="13"/>
      <c r="B112" s="39"/>
    </row>
    <row r="113" spans="1:2">
      <c r="A113" s="13"/>
      <c r="B113" s="39"/>
    </row>
    <row r="114" spans="1:2">
      <c r="A114" s="13"/>
      <c r="B114" s="39"/>
    </row>
    <row r="115" spans="1:2">
      <c r="A115" s="13"/>
      <c r="B115" s="39"/>
    </row>
    <row r="116" spans="1:2">
      <c r="A116" s="13"/>
      <c r="B116" s="39"/>
    </row>
    <row r="117" spans="1:2">
      <c r="A117" s="13"/>
      <c r="B117" s="39"/>
    </row>
    <row r="118" spans="1:2">
      <c r="A118" s="13"/>
      <c r="B118" s="39"/>
    </row>
    <row r="119" spans="1:2">
      <c r="A119" s="13"/>
      <c r="B119" s="39"/>
    </row>
    <row r="120" spans="1:2">
      <c r="A120" s="13"/>
      <c r="B120" s="39"/>
    </row>
    <row r="121" spans="1:2">
      <c r="A121" s="13"/>
      <c r="B121" s="39"/>
    </row>
    <row r="122" spans="1:2">
      <c r="A122" s="13"/>
      <c r="B122" s="39"/>
    </row>
    <row r="123" spans="1:2">
      <c r="A123" s="13"/>
      <c r="B123" s="39"/>
    </row>
    <row r="124" spans="1:2">
      <c r="A124" s="13"/>
      <c r="B124" s="39"/>
    </row>
    <row r="125" spans="1:2">
      <c r="A125" s="13"/>
      <c r="B125" s="39"/>
    </row>
    <row r="126" spans="1:2">
      <c r="A126" s="13"/>
      <c r="B126" s="39"/>
    </row>
    <row r="127" spans="1:2">
      <c r="A127" s="13"/>
    </row>
    <row r="128" spans="1:2">
      <c r="A128" s="13"/>
    </row>
    <row r="129" spans="1:3">
      <c r="A129" s="13"/>
      <c r="C129" s="39"/>
    </row>
    <row r="130" spans="1:3">
      <c r="A130" s="13"/>
      <c r="C130" s="39"/>
    </row>
    <row r="131" spans="1:3">
      <c r="A131" s="13"/>
      <c r="C131" s="39"/>
    </row>
    <row r="132" spans="1:3">
      <c r="A132" s="13"/>
      <c r="C132" s="39"/>
    </row>
    <row r="133" spans="1:3">
      <c r="A133" s="13"/>
      <c r="C133" s="39"/>
    </row>
    <row r="134" spans="1:3">
      <c r="A134" s="13"/>
      <c r="C134" s="39"/>
    </row>
    <row r="135" spans="1:3">
      <c r="A135" s="13"/>
      <c r="C135" s="39"/>
    </row>
    <row r="136" spans="1:3">
      <c r="A136" s="13"/>
      <c r="C136" s="39"/>
    </row>
    <row r="137" spans="1:3">
      <c r="A137" s="13"/>
      <c r="C137" s="39"/>
    </row>
    <row r="138" spans="1:3">
      <c r="A138" s="13"/>
      <c r="C138" s="39"/>
    </row>
    <row r="139" spans="1:3">
      <c r="A139" s="13"/>
      <c r="C139" s="39"/>
    </row>
    <row r="140" spans="1:3">
      <c r="A140" s="13"/>
      <c r="C140" s="39"/>
    </row>
    <row r="141" spans="1:3">
      <c r="A141" s="13"/>
      <c r="C141" s="39"/>
    </row>
    <row r="142" spans="1:3">
      <c r="A142" s="13"/>
      <c r="C142" s="39"/>
    </row>
    <row r="143" spans="1:3">
      <c r="A143" s="13"/>
      <c r="C143" s="39"/>
    </row>
    <row r="144" spans="1:3">
      <c r="A144" s="13"/>
      <c r="C144" s="39"/>
    </row>
    <row r="145" spans="1:3">
      <c r="A145" s="13"/>
      <c r="C145" s="39"/>
    </row>
    <row r="146" spans="1:3">
      <c r="A146" s="13"/>
      <c r="C146" s="39"/>
    </row>
    <row r="147" spans="1:3">
      <c r="A147" s="13"/>
      <c r="C147" s="39"/>
    </row>
    <row r="148" spans="1:3">
      <c r="A148" s="13"/>
      <c r="C148" s="39"/>
    </row>
    <row r="149" spans="1:3">
      <c r="A149" s="13"/>
      <c r="C149" s="39"/>
    </row>
    <row r="150" spans="1:3">
      <c r="A150" s="13"/>
      <c r="C150" s="39"/>
    </row>
    <row r="151" spans="1:3">
      <c r="A151" s="13"/>
      <c r="C151" s="39"/>
    </row>
    <row r="152" spans="1:3">
      <c r="A152" s="13"/>
      <c r="C152" s="39"/>
    </row>
    <row r="153" spans="1:3">
      <c r="A153" s="13"/>
      <c r="C153" s="39"/>
    </row>
    <row r="154" spans="1:3">
      <c r="A154" s="13"/>
      <c r="C154" s="39"/>
    </row>
    <row r="155" spans="1:3">
      <c r="A155" s="13"/>
      <c r="C155" s="39"/>
    </row>
    <row r="156" spans="1:3">
      <c r="A156" s="13"/>
      <c r="C156" s="39"/>
    </row>
    <row r="157" spans="1:3">
      <c r="A157" s="13"/>
      <c r="C157" s="39"/>
    </row>
    <row r="158" spans="1:3">
      <c r="A158" s="13"/>
      <c r="C158" s="39"/>
    </row>
    <row r="159" spans="1:3">
      <c r="A159" s="13"/>
      <c r="C159" s="39"/>
    </row>
    <row r="160" spans="1:3">
      <c r="A160" s="13"/>
      <c r="C160" s="39"/>
    </row>
    <row r="161" spans="1:3">
      <c r="A161" s="13"/>
      <c r="C161" s="39"/>
    </row>
    <row r="162" spans="1:3">
      <c r="A162" s="13"/>
      <c r="C162" s="39"/>
    </row>
    <row r="163" spans="1:3">
      <c r="A163" s="13"/>
      <c r="C163" s="39"/>
    </row>
    <row r="164" spans="1:3">
      <c r="A164" s="13"/>
      <c r="C16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60"/>
  <sheetViews>
    <sheetView zoomScaleNormal="100" workbookViewId="0">
      <selection activeCell="G144" sqref="G144"/>
    </sheetView>
  </sheetViews>
  <sheetFormatPr defaultRowHeight="15"/>
  <cols>
    <col min="1" max="1" width="29" style="28" customWidth="1"/>
    <col min="2" max="4" width="9.140625" style="28"/>
  </cols>
  <sheetData>
    <row r="1" spans="1:10">
      <c r="A1" s="24" t="s">
        <v>18</v>
      </c>
      <c r="B1" s="57" t="s">
        <v>7</v>
      </c>
      <c r="C1" s="57"/>
      <c r="D1" s="57"/>
      <c r="F1" s="27"/>
    </row>
    <row r="2" spans="1:10">
      <c r="A2" s="24"/>
      <c r="B2" s="24" t="s">
        <v>4</v>
      </c>
      <c r="C2" s="24" t="s">
        <v>5</v>
      </c>
      <c r="D2" s="24" t="s">
        <v>6</v>
      </c>
      <c r="F2" s="27"/>
    </row>
    <row r="3" spans="1:10">
      <c r="A3" s="28" t="s">
        <v>106</v>
      </c>
      <c r="B3" s="28">
        <v>-6.2907999999999999</v>
      </c>
      <c r="C3" s="28">
        <v>337.7176</v>
      </c>
      <c r="D3" s="27">
        <v>-24.952500000000001</v>
      </c>
      <c r="E3" s="27"/>
      <c r="F3" s="27"/>
      <c r="G3" s="27"/>
      <c r="H3" s="27"/>
      <c r="I3" s="27"/>
    </row>
    <row r="4" spans="1:10">
      <c r="A4" s="28" t="s">
        <v>175</v>
      </c>
      <c r="B4" s="28">
        <v>-51.835000000000001</v>
      </c>
      <c r="C4" s="28">
        <v>212.5</v>
      </c>
      <c r="D4" s="27">
        <v>-104.5322</v>
      </c>
      <c r="E4" s="27"/>
      <c r="F4" s="27"/>
      <c r="G4" s="27"/>
      <c r="H4" s="27"/>
    </row>
    <row r="5" spans="1:10">
      <c r="A5" s="28" t="s">
        <v>107</v>
      </c>
      <c r="B5" s="28">
        <v>-2.9815</v>
      </c>
      <c r="C5" s="28">
        <v>335.5</v>
      </c>
      <c r="D5" s="27">
        <v>-19.613700000000001</v>
      </c>
      <c r="E5" s="27"/>
      <c r="F5" s="27"/>
      <c r="G5" s="27"/>
      <c r="H5" s="27"/>
    </row>
    <row r="6" spans="1:10">
      <c r="A6" s="28" t="s">
        <v>176</v>
      </c>
      <c r="B6" s="28">
        <v>-52.899000000000001</v>
      </c>
      <c r="C6" s="28">
        <v>194.5</v>
      </c>
      <c r="D6" s="27">
        <v>-105.596</v>
      </c>
      <c r="E6" s="27"/>
      <c r="F6" s="27"/>
      <c r="G6" s="27"/>
      <c r="H6" s="27"/>
    </row>
    <row r="7" spans="1:10">
      <c r="A7" s="28" t="s">
        <v>108</v>
      </c>
      <c r="B7" s="28">
        <v>-0.13439999999999999</v>
      </c>
      <c r="C7" s="28">
        <v>341.84690000000001</v>
      </c>
      <c r="D7" s="27">
        <v>-25.869299999999999</v>
      </c>
      <c r="E7" s="27"/>
      <c r="F7" s="27"/>
      <c r="G7" s="27"/>
      <c r="H7" s="27"/>
      <c r="I7" s="27"/>
    </row>
    <row r="8" spans="1:10">
      <c r="A8" s="28" t="s">
        <v>323</v>
      </c>
      <c r="B8" s="28">
        <v>-48.232300000000002</v>
      </c>
      <c r="C8" s="28">
        <v>248.3366</v>
      </c>
      <c r="D8" s="28">
        <v>-105.8811</v>
      </c>
      <c r="E8" s="27"/>
      <c r="F8" s="27"/>
      <c r="G8" s="27"/>
      <c r="H8" s="27"/>
      <c r="I8" s="27"/>
      <c r="J8" s="27"/>
    </row>
    <row r="9" spans="1:10">
      <c r="A9" s="28" t="s">
        <v>110</v>
      </c>
      <c r="B9" s="28">
        <v>3.5781999999999998</v>
      </c>
      <c r="C9" s="28">
        <v>340.05970000000002</v>
      </c>
      <c r="D9" s="27">
        <v>-20.462700000000002</v>
      </c>
      <c r="E9" s="27"/>
      <c r="F9" s="27"/>
      <c r="G9" s="27"/>
      <c r="H9" s="27"/>
      <c r="I9" s="27"/>
    </row>
    <row r="10" spans="1:10">
      <c r="A10" s="28" t="s">
        <v>109</v>
      </c>
      <c r="B10" s="28">
        <v>-49.174799999999998</v>
      </c>
      <c r="C10" s="28">
        <v>230.5</v>
      </c>
      <c r="D10" s="27">
        <v>-105.5963</v>
      </c>
      <c r="E10" s="27"/>
      <c r="F10" s="27"/>
      <c r="G10" s="27"/>
      <c r="H10" s="27"/>
      <c r="I10" s="27"/>
    </row>
    <row r="11" spans="1:10">
      <c r="A11" s="28" t="s">
        <v>112</v>
      </c>
      <c r="B11" s="28">
        <v>5.9545000000000003</v>
      </c>
      <c r="C11" s="28">
        <v>345.34550000000002</v>
      </c>
      <c r="D11" s="27">
        <v>-27.7591</v>
      </c>
      <c r="E11" s="27"/>
      <c r="F11" s="27"/>
      <c r="G11" s="27"/>
      <c r="H11" s="27"/>
      <c r="I11" s="27"/>
    </row>
    <row r="12" spans="1:10">
      <c r="A12" s="28" t="s">
        <v>111</v>
      </c>
      <c r="B12" s="28">
        <v>-47.046700000000001</v>
      </c>
      <c r="C12" s="28">
        <v>284.5</v>
      </c>
      <c r="D12" s="27">
        <v>-107.7244</v>
      </c>
      <c r="E12" s="27"/>
      <c r="F12" s="27"/>
      <c r="G12" s="27"/>
      <c r="H12" s="27"/>
      <c r="I12" s="27"/>
    </row>
    <row r="13" spans="1:10">
      <c r="A13" s="28" t="s">
        <v>114</v>
      </c>
      <c r="B13" s="28">
        <v>9.5243000000000002</v>
      </c>
      <c r="C13" s="28">
        <v>344.42500000000001</v>
      </c>
      <c r="D13" s="27">
        <v>-22.403199999999998</v>
      </c>
      <c r="E13" s="27"/>
      <c r="F13" s="27"/>
      <c r="G13" s="27"/>
      <c r="H13" s="27"/>
    </row>
    <row r="14" spans="1:10">
      <c r="A14" s="28" t="s">
        <v>113</v>
      </c>
      <c r="B14" s="28">
        <v>-47.331600000000002</v>
      </c>
      <c r="C14" s="28">
        <v>266.33659999999998</v>
      </c>
      <c r="D14" s="28">
        <v>-105.75539999999999</v>
      </c>
      <c r="E14" s="27"/>
      <c r="F14" s="27"/>
      <c r="G14" s="27"/>
      <c r="H14" s="27"/>
      <c r="I14" s="27"/>
      <c r="J14" s="27"/>
    </row>
    <row r="15" spans="1:10">
      <c r="A15" s="28" t="s">
        <v>116</v>
      </c>
      <c r="B15" s="28">
        <v>14.7555</v>
      </c>
      <c r="C15" s="28">
        <v>350.5</v>
      </c>
      <c r="D15" s="27">
        <v>-37.1599</v>
      </c>
      <c r="E15" s="27"/>
      <c r="F15" s="27"/>
      <c r="G15" s="27"/>
      <c r="H15" s="27"/>
    </row>
    <row r="16" spans="1:10">
      <c r="A16" s="28" t="s">
        <v>115</v>
      </c>
      <c r="B16" s="28">
        <v>-57.635100000000001</v>
      </c>
      <c r="C16" s="28">
        <v>174.5</v>
      </c>
      <c r="D16" s="27">
        <v>-108.43940000000001</v>
      </c>
      <c r="E16" s="27"/>
      <c r="F16" s="27"/>
      <c r="G16" s="27"/>
      <c r="H16" s="27"/>
      <c r="I16" s="27"/>
    </row>
    <row r="17" spans="1:10">
      <c r="A17" s="28" t="s">
        <v>177</v>
      </c>
      <c r="B17" s="28">
        <v>17.5046</v>
      </c>
      <c r="C17" s="28">
        <v>350.5</v>
      </c>
      <c r="D17" s="27">
        <v>-35.3277</v>
      </c>
      <c r="E17" s="27"/>
      <c r="F17" s="27"/>
      <c r="G17" s="27"/>
      <c r="H17" s="27"/>
    </row>
    <row r="18" spans="1:10">
      <c r="A18" s="28" t="s">
        <v>117</v>
      </c>
      <c r="B18" s="28">
        <v>-61.367199999999997</v>
      </c>
      <c r="C18" s="28">
        <v>160.5</v>
      </c>
      <c r="D18" s="27">
        <v>-107.9808</v>
      </c>
      <c r="E18" s="27"/>
      <c r="F18" s="27"/>
      <c r="G18" s="27"/>
      <c r="H18" s="27"/>
      <c r="I18" s="27"/>
    </row>
    <row r="19" spans="1:10">
      <c r="A19" s="28" t="s">
        <v>119</v>
      </c>
      <c r="B19" s="28">
        <v>19.6919</v>
      </c>
      <c r="C19" s="28">
        <v>350.5</v>
      </c>
      <c r="D19" s="27">
        <v>-32.676000000000002</v>
      </c>
      <c r="E19" s="27"/>
      <c r="F19" s="27"/>
      <c r="G19" s="27"/>
      <c r="H19" s="27"/>
    </row>
    <row r="20" spans="1:10">
      <c r="A20" s="28" t="s">
        <v>118</v>
      </c>
      <c r="B20" s="28">
        <v>-62.966700000000003</v>
      </c>
      <c r="C20" s="28">
        <v>146.5</v>
      </c>
      <c r="D20" s="27">
        <v>-107.85039999999999</v>
      </c>
      <c r="E20" s="27"/>
      <c r="F20" s="27"/>
      <c r="G20" s="27"/>
      <c r="H20" s="27"/>
      <c r="I20" s="27"/>
    </row>
    <row r="21" spans="1:10">
      <c r="A21" s="28" t="s">
        <v>121</v>
      </c>
      <c r="B21" s="28">
        <v>21.695399999999999</v>
      </c>
      <c r="C21" s="28">
        <v>350.5</v>
      </c>
      <c r="D21" s="27">
        <v>-29.6693</v>
      </c>
      <c r="E21" s="27"/>
      <c r="F21" s="27"/>
      <c r="G21" s="27"/>
      <c r="H21" s="27"/>
    </row>
    <row r="22" spans="1:10">
      <c r="A22" s="28" t="s">
        <v>120</v>
      </c>
      <c r="B22" s="28">
        <v>-64.033000000000001</v>
      </c>
      <c r="C22" s="28">
        <v>132.5</v>
      </c>
      <c r="D22" s="27">
        <v>-106.89579999999999</v>
      </c>
      <c r="E22" s="27"/>
      <c r="F22" s="27"/>
      <c r="G22" s="27"/>
      <c r="H22" s="27"/>
    </row>
    <row r="23" spans="1:10">
      <c r="A23" s="28" t="s">
        <v>178</v>
      </c>
      <c r="B23" s="28">
        <v>22.410399999999999</v>
      </c>
      <c r="C23" s="28">
        <v>350.5</v>
      </c>
      <c r="D23" s="27">
        <v>-26.351500000000001</v>
      </c>
      <c r="E23" s="27"/>
      <c r="F23" s="27"/>
      <c r="G23" s="27"/>
      <c r="H23" s="27"/>
    </row>
    <row r="24" spans="1:10">
      <c r="A24" s="28" t="s">
        <v>122</v>
      </c>
      <c r="B24" s="28">
        <v>-64.832700000000003</v>
      </c>
      <c r="C24" s="28">
        <v>118.5</v>
      </c>
      <c r="D24" s="27">
        <v>-106.3068</v>
      </c>
      <c r="E24" s="27"/>
      <c r="F24" s="27"/>
      <c r="G24" s="27"/>
      <c r="H24" s="27"/>
      <c r="I24" s="27"/>
    </row>
    <row r="25" spans="1:10">
      <c r="A25" s="28" t="s">
        <v>179</v>
      </c>
      <c r="B25" s="28">
        <v>22.4435</v>
      </c>
      <c r="C25" s="28">
        <v>350.5</v>
      </c>
      <c r="D25" s="27">
        <v>-22.325399999999998</v>
      </c>
      <c r="E25" s="27"/>
      <c r="F25" s="27"/>
      <c r="G25" s="27"/>
      <c r="H25" s="27"/>
    </row>
    <row r="26" spans="1:10">
      <c r="A26" s="28" t="s">
        <v>123</v>
      </c>
      <c r="B26" s="28">
        <v>-67.498500000000007</v>
      </c>
      <c r="C26" s="28">
        <v>104.376</v>
      </c>
      <c r="D26" s="27">
        <v>-106.8772</v>
      </c>
      <c r="E26" s="27"/>
      <c r="F26" s="27"/>
      <c r="G26" s="27"/>
      <c r="H26" s="27"/>
      <c r="I26" s="27"/>
    </row>
    <row r="27" spans="1:10">
      <c r="A27" s="28" t="s">
        <v>125</v>
      </c>
      <c r="B27" s="28">
        <v>-47.436799999999998</v>
      </c>
      <c r="C27" s="28">
        <v>310.5883</v>
      </c>
      <c r="D27" s="28">
        <v>-37.42</v>
      </c>
      <c r="E27" s="27"/>
      <c r="F27" s="27"/>
      <c r="G27" s="27"/>
      <c r="H27" s="27"/>
      <c r="I27" s="27"/>
    </row>
    <row r="28" spans="1:10">
      <c r="A28" s="28" t="s">
        <v>124</v>
      </c>
      <c r="B28" s="28">
        <v>-73.541499999999999</v>
      </c>
      <c r="C28" s="28">
        <v>31.5</v>
      </c>
      <c r="D28" s="27">
        <v>-96.385300000000001</v>
      </c>
      <c r="E28" s="27"/>
      <c r="F28" s="27"/>
      <c r="G28" s="27"/>
      <c r="H28" s="27"/>
      <c r="I28" s="27"/>
    </row>
    <row r="29" spans="1:10">
      <c r="A29" s="28" t="s">
        <v>180</v>
      </c>
      <c r="B29" s="28">
        <v>-58.083300000000001</v>
      </c>
      <c r="C29" s="28">
        <v>309.0351</v>
      </c>
      <c r="D29" s="28">
        <v>-42.852600000000002</v>
      </c>
      <c r="E29" s="27"/>
      <c r="F29" s="27"/>
      <c r="G29" s="27"/>
      <c r="H29" s="27"/>
      <c r="I29" s="27"/>
      <c r="J29" s="27"/>
    </row>
    <row r="30" spans="1:10">
      <c r="A30" s="28" t="s">
        <v>126</v>
      </c>
      <c r="B30" s="28">
        <v>-73.541499999999999</v>
      </c>
      <c r="C30" s="28">
        <v>31.5</v>
      </c>
      <c r="D30" s="27">
        <v>-96.385300000000001</v>
      </c>
      <c r="E30" s="27"/>
      <c r="F30" s="27"/>
      <c r="G30" s="27"/>
      <c r="H30" s="27"/>
      <c r="I30" s="27"/>
    </row>
    <row r="31" spans="1:10">
      <c r="A31" s="28" t="s">
        <v>181</v>
      </c>
      <c r="B31" s="28">
        <v>-68.404200000000003</v>
      </c>
      <c r="C31" s="28">
        <v>310.68439999999998</v>
      </c>
      <c r="D31" s="28">
        <v>-50.011800000000001</v>
      </c>
      <c r="E31" s="27"/>
      <c r="F31" s="27"/>
      <c r="G31" s="27"/>
      <c r="H31" s="27"/>
      <c r="I31" s="27"/>
      <c r="J31" s="27"/>
    </row>
    <row r="32" spans="1:10">
      <c r="A32" s="28" t="s">
        <v>127</v>
      </c>
      <c r="B32" s="28">
        <v>-73.541499999999999</v>
      </c>
      <c r="C32" s="28">
        <v>31.5</v>
      </c>
      <c r="D32" s="27">
        <v>-96.385300000000001</v>
      </c>
      <c r="E32" s="27"/>
      <c r="F32" s="27"/>
      <c r="G32" s="27"/>
      <c r="H32" s="27"/>
      <c r="I32" s="27"/>
    </row>
    <row r="33" spans="1:10">
      <c r="A33" s="28" t="s">
        <v>182</v>
      </c>
      <c r="B33" s="28">
        <v>-36.990099999999998</v>
      </c>
      <c r="C33" s="28">
        <v>312.09339999999997</v>
      </c>
      <c r="D33" s="28">
        <v>-29.457000000000001</v>
      </c>
      <c r="E33" s="27"/>
      <c r="F33" s="27"/>
      <c r="G33" s="27"/>
      <c r="H33" s="27"/>
      <c r="I33" s="27"/>
    </row>
    <row r="34" spans="1:10">
      <c r="A34" s="28" t="s">
        <v>183</v>
      </c>
      <c r="B34" s="28">
        <v>-60.332700000000003</v>
      </c>
      <c r="C34" s="28">
        <v>200.5</v>
      </c>
      <c r="D34" s="27">
        <v>-110.3661</v>
      </c>
      <c r="E34" s="27"/>
      <c r="F34" s="27"/>
      <c r="G34" s="27"/>
      <c r="H34" s="27"/>
      <c r="I34" s="27"/>
    </row>
    <row r="35" spans="1:10">
      <c r="A35" s="28" t="s">
        <v>184</v>
      </c>
      <c r="B35" s="28">
        <v>-34.419699999999999</v>
      </c>
      <c r="C35" s="28">
        <v>312.59539999999998</v>
      </c>
      <c r="D35" s="28">
        <v>-34.628399999999999</v>
      </c>
      <c r="E35" s="27"/>
      <c r="F35" s="27"/>
      <c r="G35" s="27"/>
      <c r="H35" s="27"/>
      <c r="I35" s="27"/>
      <c r="J35" s="27"/>
    </row>
    <row r="36" spans="1:10">
      <c r="A36" s="28" t="s">
        <v>185</v>
      </c>
      <c r="B36" s="28">
        <v>-60.332700000000003</v>
      </c>
      <c r="C36" s="28">
        <v>200.5</v>
      </c>
      <c r="D36" s="27">
        <v>-110.3661</v>
      </c>
      <c r="E36" s="27"/>
      <c r="F36" s="27"/>
      <c r="G36" s="27"/>
      <c r="H36" s="27"/>
      <c r="I36" s="27"/>
    </row>
    <row r="37" spans="1:10">
      <c r="A37" s="28" t="s">
        <v>186</v>
      </c>
      <c r="B37" s="28">
        <v>-31.912099999999999</v>
      </c>
      <c r="C37" s="28">
        <v>314.64690000000002</v>
      </c>
      <c r="D37" s="28">
        <v>-27.104900000000001</v>
      </c>
      <c r="E37" s="27"/>
      <c r="F37" s="27"/>
      <c r="G37" s="27"/>
      <c r="H37" s="27"/>
      <c r="I37" s="27"/>
      <c r="J37" s="27"/>
    </row>
    <row r="38" spans="1:10">
      <c r="A38" s="28" t="s">
        <v>128</v>
      </c>
      <c r="B38" s="28">
        <v>-60.332700000000003</v>
      </c>
      <c r="C38" s="28">
        <v>181.5</v>
      </c>
      <c r="D38" s="27">
        <v>-110.97539999999999</v>
      </c>
      <c r="E38" s="27"/>
      <c r="F38" s="27"/>
      <c r="G38" s="27"/>
      <c r="H38" s="27"/>
      <c r="I38" s="27"/>
    </row>
    <row r="39" spans="1:10">
      <c r="A39" s="28" t="s">
        <v>187</v>
      </c>
      <c r="B39" s="28">
        <v>-29.227699999999999</v>
      </c>
      <c r="C39" s="28">
        <v>315.45400000000001</v>
      </c>
      <c r="D39" s="27">
        <v>-32.134099999999997</v>
      </c>
      <c r="E39" s="27"/>
      <c r="F39" s="27"/>
      <c r="G39" s="27"/>
      <c r="H39" s="27"/>
      <c r="I39" s="27"/>
    </row>
    <row r="40" spans="1:10">
      <c r="A40" s="28" t="s">
        <v>188</v>
      </c>
      <c r="B40" s="28">
        <v>-60.332700000000003</v>
      </c>
      <c r="C40" s="28">
        <v>181.5</v>
      </c>
      <c r="D40" s="27">
        <v>-110.97539999999999</v>
      </c>
      <c r="E40" s="27"/>
      <c r="F40" s="27"/>
      <c r="G40" s="27"/>
      <c r="H40" s="27"/>
      <c r="I40" s="27"/>
    </row>
    <row r="41" spans="1:10">
      <c r="A41" s="28" t="s">
        <v>189</v>
      </c>
      <c r="B41" s="28">
        <v>-27.948499999999999</v>
      </c>
      <c r="C41" s="28">
        <v>318.5</v>
      </c>
      <c r="D41" s="27">
        <v>-24.362400000000001</v>
      </c>
      <c r="E41" s="27"/>
      <c r="F41" s="27"/>
      <c r="G41" s="27"/>
      <c r="H41" s="27"/>
      <c r="I41" s="27"/>
    </row>
    <row r="42" spans="1:10">
      <c r="A42" s="28" t="s">
        <v>190</v>
      </c>
      <c r="B42" s="28">
        <v>-62.465200000000003</v>
      </c>
      <c r="C42" s="28">
        <v>161.5</v>
      </c>
      <c r="D42" s="27">
        <v>-109.4522</v>
      </c>
      <c r="E42" s="27"/>
      <c r="F42" s="27"/>
      <c r="G42" s="27"/>
      <c r="H42" s="27"/>
      <c r="I42" s="27"/>
    </row>
    <row r="43" spans="1:10">
      <c r="A43" s="28" t="s">
        <v>191</v>
      </c>
      <c r="B43" s="28">
        <v>-25.658999999999999</v>
      </c>
      <c r="C43" s="28">
        <v>318.98079999999999</v>
      </c>
      <c r="D43" s="27">
        <v>-29.096399999999999</v>
      </c>
      <c r="E43" s="27"/>
      <c r="F43" s="27"/>
      <c r="G43" s="27"/>
      <c r="H43" s="27"/>
      <c r="I43" s="27"/>
    </row>
    <row r="44" spans="1:10">
      <c r="A44" s="28" t="s">
        <v>129</v>
      </c>
      <c r="B44" s="28">
        <v>-62.465200000000003</v>
      </c>
      <c r="C44" s="28">
        <v>161.5</v>
      </c>
      <c r="D44" s="27">
        <v>-109.4522</v>
      </c>
      <c r="E44" s="27"/>
      <c r="F44" s="27"/>
      <c r="G44" s="27"/>
      <c r="H44" s="27"/>
      <c r="I44" s="27"/>
    </row>
    <row r="45" spans="1:10">
      <c r="A45" s="28" t="s">
        <v>192</v>
      </c>
      <c r="B45" s="28">
        <v>-5.4295</v>
      </c>
      <c r="C45" s="28">
        <v>332.2099</v>
      </c>
      <c r="D45" s="27">
        <v>-12.5358</v>
      </c>
      <c r="E45" s="27"/>
      <c r="F45" s="27"/>
      <c r="G45" s="27"/>
      <c r="H45" s="27"/>
      <c r="I45" s="27"/>
    </row>
    <row r="46" spans="1:10">
      <c r="A46" s="28" t="s">
        <v>130</v>
      </c>
      <c r="B46" s="28">
        <v>-57.895499999999998</v>
      </c>
      <c r="C46" s="28">
        <v>294.5</v>
      </c>
      <c r="D46" s="27">
        <v>-115.24039999999999</v>
      </c>
      <c r="E46" s="27"/>
      <c r="F46" s="27"/>
      <c r="G46" s="27"/>
      <c r="H46" s="27"/>
      <c r="I46" s="27"/>
    </row>
    <row r="47" spans="1:10">
      <c r="A47" s="28" t="s">
        <v>193</v>
      </c>
      <c r="B47" s="28">
        <v>-11.1189</v>
      </c>
      <c r="C47" s="28">
        <v>329.73390000000001</v>
      </c>
      <c r="D47" s="28">
        <v>-13.6182</v>
      </c>
      <c r="E47" s="27"/>
      <c r="F47" s="27"/>
      <c r="G47" s="27"/>
      <c r="H47" s="27"/>
      <c r="I47" s="27"/>
      <c r="J47" s="27"/>
    </row>
    <row r="48" spans="1:10">
      <c r="A48" s="28" t="s">
        <v>194</v>
      </c>
      <c r="B48" s="28">
        <v>-57.590899999999998</v>
      </c>
      <c r="C48" s="28">
        <v>282.5</v>
      </c>
      <c r="D48" s="27">
        <v>-115.24039999999999</v>
      </c>
      <c r="E48" s="27"/>
      <c r="F48" s="27"/>
      <c r="G48" s="27"/>
      <c r="H48" s="27"/>
      <c r="I48" s="27"/>
    </row>
    <row r="49" spans="1:10">
      <c r="A49" s="28" t="s">
        <v>195</v>
      </c>
      <c r="B49" s="28">
        <v>-16.208600000000001</v>
      </c>
      <c r="C49" s="28">
        <v>327.57369999999997</v>
      </c>
      <c r="D49" s="28">
        <v>-15.624599999999999</v>
      </c>
      <c r="E49" s="27"/>
      <c r="F49" s="27"/>
      <c r="G49" s="27"/>
      <c r="H49" s="27"/>
      <c r="I49" s="27"/>
      <c r="J49" s="27"/>
    </row>
    <row r="50" spans="1:10">
      <c r="A50" s="28" t="s">
        <v>196</v>
      </c>
      <c r="B50" s="28">
        <v>-56.744100000000003</v>
      </c>
      <c r="C50" s="28">
        <v>268.47500000000002</v>
      </c>
      <c r="D50" s="27">
        <v>-113.98690000000001</v>
      </c>
      <c r="E50" s="27"/>
      <c r="F50" s="27"/>
      <c r="G50" s="27"/>
      <c r="H50" s="27"/>
      <c r="I50" s="27"/>
    </row>
    <row r="51" spans="1:10">
      <c r="A51" s="28" t="s">
        <v>197</v>
      </c>
      <c r="B51" s="28">
        <v>-20.649699999999999</v>
      </c>
      <c r="C51" s="28">
        <v>324.77289999999999</v>
      </c>
      <c r="D51" s="28">
        <v>-18.785799999999998</v>
      </c>
      <c r="E51" s="27"/>
      <c r="F51" s="27"/>
      <c r="G51" s="27"/>
      <c r="H51" s="27"/>
      <c r="I51" s="27"/>
      <c r="J51" s="27"/>
    </row>
    <row r="52" spans="1:10">
      <c r="A52" s="28" t="s">
        <v>131</v>
      </c>
      <c r="B52" s="28">
        <v>-58.1541</v>
      </c>
      <c r="C52" s="28">
        <v>254.9854</v>
      </c>
      <c r="D52" s="28">
        <v>-112.0116</v>
      </c>
      <c r="E52" s="27"/>
      <c r="F52" s="27"/>
      <c r="G52" s="27"/>
      <c r="H52" s="27"/>
      <c r="I52" s="27"/>
      <c r="J52" s="27"/>
    </row>
    <row r="53" spans="1:10">
      <c r="A53" s="28" t="s">
        <v>198</v>
      </c>
      <c r="B53" s="28">
        <v>-87.703800000000001</v>
      </c>
      <c r="C53" s="28">
        <v>328.5</v>
      </c>
      <c r="D53" s="27">
        <v>-68.678700000000006</v>
      </c>
      <c r="E53" s="27"/>
      <c r="F53" s="27"/>
      <c r="G53" s="27"/>
      <c r="H53" s="27"/>
      <c r="I53" s="27"/>
    </row>
    <row r="54" spans="1:10">
      <c r="A54" s="28" t="s">
        <v>199</v>
      </c>
      <c r="B54" s="28">
        <v>-91.851600000000005</v>
      </c>
      <c r="C54" s="28">
        <v>-17.5</v>
      </c>
      <c r="D54" s="27">
        <v>-131.78110000000001</v>
      </c>
      <c r="E54" s="27"/>
      <c r="F54" s="27"/>
      <c r="G54" s="27"/>
      <c r="H54" s="27"/>
      <c r="I54" s="27"/>
    </row>
    <row r="55" spans="1:10">
      <c r="A55" s="28" t="s">
        <v>200</v>
      </c>
      <c r="B55" s="28">
        <v>-72.494699999999995</v>
      </c>
      <c r="C55" s="28">
        <v>366.77339999999998</v>
      </c>
      <c r="D55" s="28">
        <v>-72.780100000000004</v>
      </c>
      <c r="E55" s="27"/>
      <c r="F55" s="27"/>
      <c r="G55" s="27"/>
      <c r="H55" s="27"/>
      <c r="I55" s="27"/>
      <c r="J55" s="27"/>
    </row>
    <row r="56" spans="1:10">
      <c r="A56" s="28" t="s">
        <v>201</v>
      </c>
      <c r="B56" s="28">
        <v>-47.3964</v>
      </c>
      <c r="C56" s="28">
        <v>365.69630000000001</v>
      </c>
      <c r="D56" s="28">
        <v>-119.4746</v>
      </c>
      <c r="E56" s="27"/>
      <c r="F56" s="27"/>
      <c r="G56" s="27"/>
      <c r="H56" s="27"/>
      <c r="I56" s="27"/>
      <c r="J56" s="27"/>
    </row>
    <row r="57" spans="1:10">
      <c r="A57" s="28" t="s">
        <v>202</v>
      </c>
      <c r="B57" s="28">
        <v>-74.148899999999998</v>
      </c>
      <c r="C57" s="28">
        <v>386.1146</v>
      </c>
      <c r="D57" s="28">
        <v>-65.950699999999998</v>
      </c>
      <c r="E57" s="27"/>
      <c r="F57" s="27"/>
      <c r="G57" s="27"/>
      <c r="H57" s="27"/>
      <c r="I57" s="27"/>
      <c r="J57" s="27"/>
    </row>
    <row r="58" spans="1:10">
      <c r="A58" s="28" t="s">
        <v>203</v>
      </c>
      <c r="B58" s="28">
        <v>-45.857599999999998</v>
      </c>
      <c r="C58" s="28">
        <v>371.92</v>
      </c>
      <c r="D58" s="27">
        <v>-120.0351</v>
      </c>
      <c r="E58" s="27"/>
      <c r="F58" s="27"/>
      <c r="G58" s="27"/>
      <c r="H58" s="27"/>
      <c r="I58" s="27"/>
    </row>
    <row r="59" spans="1:10">
      <c r="A59" s="28" t="s">
        <v>204</v>
      </c>
      <c r="B59" s="28">
        <v>-100.19450000000001</v>
      </c>
      <c r="C59" s="28">
        <v>431.5</v>
      </c>
      <c r="D59" s="27">
        <v>-43.592500000000001</v>
      </c>
      <c r="E59" s="27"/>
      <c r="F59" s="27"/>
      <c r="G59" s="27"/>
      <c r="H59" s="27"/>
      <c r="I59" s="27"/>
    </row>
    <row r="60" spans="1:10">
      <c r="A60" s="28" t="s">
        <v>205</v>
      </c>
      <c r="B60" s="28">
        <v>-60.427900000000001</v>
      </c>
      <c r="C60" s="28">
        <v>295.5</v>
      </c>
      <c r="D60" s="27">
        <v>-126.6152</v>
      </c>
      <c r="E60" s="27"/>
      <c r="F60" s="27"/>
      <c r="G60" s="27"/>
      <c r="H60" s="27"/>
      <c r="I60" s="27"/>
    </row>
    <row r="61" spans="1:10">
      <c r="A61" s="28" t="s">
        <v>132</v>
      </c>
      <c r="B61" s="28">
        <v>-101.5921</v>
      </c>
      <c r="C61" s="28">
        <v>424.5</v>
      </c>
      <c r="D61" s="27">
        <v>-42.753900000000002</v>
      </c>
      <c r="E61" s="27"/>
      <c r="F61" s="27"/>
      <c r="G61" s="27"/>
      <c r="H61" s="27"/>
      <c r="I61" s="27"/>
    </row>
    <row r="62" spans="1:10">
      <c r="A62" s="28" t="s">
        <v>206</v>
      </c>
      <c r="B62" s="28">
        <v>-59.8688</v>
      </c>
      <c r="C62" s="28">
        <v>280.5</v>
      </c>
      <c r="D62" s="27">
        <v>-126.6152</v>
      </c>
      <c r="E62" s="27"/>
      <c r="F62" s="27"/>
      <c r="G62" s="27"/>
      <c r="H62" s="27"/>
      <c r="I62" s="27"/>
    </row>
    <row r="63" spans="1:10">
      <c r="A63" s="28" t="s">
        <v>133</v>
      </c>
      <c r="B63" s="28">
        <v>-102.57080000000001</v>
      </c>
      <c r="C63" s="28">
        <v>417.43490000000003</v>
      </c>
      <c r="D63" s="28">
        <v>-41.4602</v>
      </c>
      <c r="E63" s="27"/>
      <c r="F63" s="27"/>
      <c r="G63" s="27"/>
      <c r="H63" s="27"/>
      <c r="I63" s="27"/>
      <c r="J63" s="27"/>
    </row>
    <row r="64" spans="1:10">
      <c r="A64" s="28" t="s">
        <v>207</v>
      </c>
      <c r="B64" s="28">
        <v>-59.030299999999997</v>
      </c>
      <c r="C64" s="28">
        <v>266.5</v>
      </c>
      <c r="D64" s="27">
        <v>-124.09950000000001</v>
      </c>
      <c r="E64" s="27"/>
      <c r="F64" s="27"/>
      <c r="G64" s="27"/>
      <c r="H64" s="27"/>
      <c r="I64" s="27"/>
    </row>
    <row r="65" spans="1:10">
      <c r="A65" s="28" t="s">
        <v>134</v>
      </c>
      <c r="B65" s="28">
        <v>-104.78530000000001</v>
      </c>
      <c r="C65" s="28">
        <v>431.61840000000001</v>
      </c>
      <c r="D65" s="28">
        <v>-37.190199999999997</v>
      </c>
      <c r="E65" s="27"/>
      <c r="F65" s="27"/>
      <c r="G65" s="27"/>
      <c r="H65" s="27"/>
      <c r="I65" s="27"/>
      <c r="J65" s="27"/>
    </row>
    <row r="66" spans="1:10">
      <c r="A66" s="28" t="s">
        <v>208</v>
      </c>
      <c r="B66" s="28">
        <v>-61.545900000000003</v>
      </c>
      <c r="C66" s="28">
        <v>250.62280000000001</v>
      </c>
      <c r="D66" s="28">
        <v>-123.3116</v>
      </c>
      <c r="E66" s="27"/>
      <c r="F66" s="27"/>
      <c r="G66" s="27"/>
      <c r="H66" s="27"/>
      <c r="I66" s="27"/>
      <c r="J66" s="27"/>
    </row>
    <row r="67" spans="1:10">
      <c r="A67" s="28" t="s">
        <v>209</v>
      </c>
      <c r="B67" s="28">
        <v>-107.5269</v>
      </c>
      <c r="C67" s="28">
        <v>424.73630000000003</v>
      </c>
      <c r="D67" s="28">
        <v>-37.096699999999998</v>
      </c>
      <c r="E67" s="27"/>
      <c r="F67" s="27"/>
      <c r="G67" s="27"/>
      <c r="H67" s="27"/>
      <c r="I67" s="27"/>
      <c r="J67" s="27"/>
    </row>
    <row r="68" spans="1:10">
      <c r="A68" s="28" t="s">
        <v>135</v>
      </c>
      <c r="B68" s="28">
        <v>-61.545900000000003</v>
      </c>
      <c r="C68" s="28">
        <v>236.44730000000001</v>
      </c>
      <c r="D68" s="28">
        <v>-121.8099</v>
      </c>
      <c r="E68" s="27"/>
      <c r="F68" s="27"/>
      <c r="G68" s="27"/>
      <c r="H68" s="27"/>
      <c r="I68" s="27"/>
      <c r="J68" s="27"/>
    </row>
    <row r="69" spans="1:10">
      <c r="A69" s="28" t="s">
        <v>210</v>
      </c>
      <c r="B69" s="28">
        <v>-108.69450000000001</v>
      </c>
      <c r="C69" s="28">
        <v>417.89710000000002</v>
      </c>
      <c r="D69" s="28">
        <v>-35.8217</v>
      </c>
      <c r="E69" s="27"/>
      <c r="F69" s="27"/>
      <c r="G69" s="27"/>
      <c r="H69" s="27"/>
      <c r="I69" s="27"/>
      <c r="J69" s="27"/>
    </row>
    <row r="70" spans="1:10">
      <c r="A70" s="28" t="s">
        <v>136</v>
      </c>
      <c r="B70" s="28">
        <v>-61.825400000000002</v>
      </c>
      <c r="C70" s="28">
        <v>223.3246</v>
      </c>
      <c r="D70" s="28">
        <v>-120.24290000000001</v>
      </c>
      <c r="E70" s="27"/>
      <c r="F70" s="27"/>
      <c r="G70" s="27"/>
      <c r="H70" s="27"/>
      <c r="I70" s="27"/>
      <c r="J70" s="27"/>
    </row>
    <row r="71" spans="1:10">
      <c r="A71" s="28" t="s">
        <v>138</v>
      </c>
      <c r="B71" s="28">
        <v>-77.348100000000002</v>
      </c>
      <c r="C71" s="28">
        <v>494.5</v>
      </c>
      <c r="D71" s="27">
        <v>-61.151600000000002</v>
      </c>
      <c r="E71" s="27"/>
      <c r="F71" s="27"/>
      <c r="G71" s="27"/>
      <c r="H71" s="27"/>
      <c r="I71" s="27"/>
    </row>
    <row r="72" spans="1:10">
      <c r="A72" s="28" t="s">
        <v>137</v>
      </c>
      <c r="B72" s="28">
        <v>-54.157299999999999</v>
      </c>
      <c r="C72" s="28">
        <v>374.5</v>
      </c>
      <c r="D72" s="27">
        <v>-143.59729999999999</v>
      </c>
      <c r="E72" s="27"/>
      <c r="F72" s="27"/>
      <c r="G72" s="27"/>
      <c r="H72" s="27"/>
      <c r="I72" s="27"/>
    </row>
    <row r="73" spans="1:10">
      <c r="A73" s="28" t="s">
        <v>211</v>
      </c>
      <c r="B73" s="28">
        <v>-81.383499999999998</v>
      </c>
      <c r="C73" s="28">
        <v>487.68889999999999</v>
      </c>
      <c r="D73" s="28">
        <v>-60.170699999999997</v>
      </c>
      <c r="E73" s="27"/>
      <c r="F73" s="27"/>
      <c r="G73" s="27"/>
      <c r="H73" s="27"/>
      <c r="I73" s="27"/>
      <c r="J73" s="27"/>
    </row>
    <row r="74" spans="1:10">
      <c r="A74" s="28" t="s">
        <v>139</v>
      </c>
      <c r="B74" s="28">
        <v>-54.261299999999999</v>
      </c>
      <c r="C74" s="28">
        <v>366.93060000000003</v>
      </c>
      <c r="D74" s="28">
        <v>-144.44380000000001</v>
      </c>
      <c r="E74" s="27"/>
      <c r="F74" s="27"/>
      <c r="G74" s="27"/>
      <c r="H74" s="27"/>
      <c r="I74" s="27"/>
      <c r="J74" s="27"/>
    </row>
    <row r="75" spans="1:10">
      <c r="A75" s="28" t="s">
        <v>212</v>
      </c>
      <c r="B75" s="28">
        <v>-84.822500000000005</v>
      </c>
      <c r="C75" s="28">
        <v>481.39449999999999</v>
      </c>
      <c r="D75" s="28">
        <v>-58.8048</v>
      </c>
      <c r="E75" s="27"/>
      <c r="F75" s="27"/>
      <c r="G75" s="27"/>
      <c r="H75" s="27"/>
      <c r="I75" s="27"/>
      <c r="J75" s="27"/>
    </row>
    <row r="76" spans="1:10">
      <c r="A76" s="28" t="s">
        <v>140</v>
      </c>
      <c r="B76" s="28">
        <v>-56.663800000000002</v>
      </c>
      <c r="C76" s="28">
        <v>359.60969999999998</v>
      </c>
      <c r="D76" s="28">
        <v>-146.78299999999999</v>
      </c>
      <c r="E76" s="27"/>
      <c r="F76" s="27"/>
      <c r="G76" s="27"/>
      <c r="H76" s="27"/>
      <c r="I76" s="27"/>
      <c r="J76" s="27"/>
    </row>
    <row r="77" spans="1:10">
      <c r="A77" s="28" t="s">
        <v>213</v>
      </c>
      <c r="B77" s="28">
        <v>-80.745900000000006</v>
      </c>
      <c r="C77" s="28">
        <v>496.0847</v>
      </c>
      <c r="D77" s="28">
        <v>-54.567799999999998</v>
      </c>
      <c r="E77" s="27"/>
      <c r="F77" s="27"/>
      <c r="G77" s="27"/>
      <c r="H77" s="27"/>
      <c r="I77" s="27"/>
      <c r="J77" s="27"/>
    </row>
    <row r="78" spans="1:10">
      <c r="A78" s="28" t="s">
        <v>214</v>
      </c>
      <c r="B78" s="28">
        <v>-63.006100000000004</v>
      </c>
      <c r="C78" s="28">
        <v>374.46850000000001</v>
      </c>
      <c r="D78" s="28">
        <v>-136.16829999999999</v>
      </c>
      <c r="E78" s="27"/>
      <c r="F78" s="27"/>
      <c r="G78" s="27"/>
      <c r="H78" s="27"/>
      <c r="I78" s="27"/>
      <c r="J78" s="27"/>
    </row>
    <row r="79" spans="1:10">
      <c r="A79" s="28" t="s">
        <v>215</v>
      </c>
      <c r="B79" s="28">
        <v>-85.857399999999998</v>
      </c>
      <c r="C79" s="28">
        <v>489.4726</v>
      </c>
      <c r="D79" s="28">
        <v>-53.903100000000002</v>
      </c>
      <c r="E79" s="27"/>
      <c r="F79" s="27"/>
      <c r="G79" s="27"/>
      <c r="H79" s="27"/>
      <c r="I79" s="27"/>
      <c r="J79" s="27"/>
    </row>
    <row r="80" spans="1:10">
      <c r="A80" s="28" t="s">
        <v>216</v>
      </c>
      <c r="B80" s="28">
        <v>-64.953100000000006</v>
      </c>
      <c r="C80" s="28">
        <v>367.48739999999998</v>
      </c>
      <c r="D80" s="28">
        <v>-138.82380000000001</v>
      </c>
      <c r="E80" s="27"/>
      <c r="F80" s="27"/>
      <c r="G80" s="27"/>
      <c r="H80" s="27"/>
      <c r="I80" s="27"/>
      <c r="J80" s="27"/>
    </row>
    <row r="81" spans="1:10">
      <c r="A81" s="28" t="s">
        <v>217</v>
      </c>
      <c r="B81" s="28">
        <v>-89.427599999999998</v>
      </c>
      <c r="C81" s="28">
        <v>483.82780000000002</v>
      </c>
      <c r="D81" s="28">
        <v>-51.877400000000002</v>
      </c>
      <c r="E81" s="27"/>
      <c r="F81" s="27"/>
      <c r="G81" s="27"/>
      <c r="H81" s="27"/>
      <c r="I81" s="27"/>
      <c r="J81" s="27"/>
    </row>
    <row r="82" spans="1:10">
      <c r="A82" s="28" t="s">
        <v>141</v>
      </c>
      <c r="B82" s="28">
        <v>-65.926400000000001</v>
      </c>
      <c r="C82" s="28">
        <v>359.96940000000001</v>
      </c>
      <c r="D82" s="28">
        <v>-139.28020000000001</v>
      </c>
      <c r="E82" s="27"/>
      <c r="F82" s="27"/>
      <c r="G82" s="27"/>
      <c r="H82" s="27"/>
      <c r="I82" s="27"/>
      <c r="J82" s="27"/>
    </row>
    <row r="83" spans="1:10">
      <c r="A83" s="28" t="s">
        <v>218</v>
      </c>
      <c r="B83" s="28">
        <v>3.1553</v>
      </c>
      <c r="C83" s="28">
        <v>472.51220000000001</v>
      </c>
      <c r="D83" s="27">
        <v>-134.4933</v>
      </c>
      <c r="E83" s="27"/>
      <c r="F83" s="27"/>
      <c r="G83" s="27"/>
      <c r="H83" s="27"/>
      <c r="I83" s="27"/>
    </row>
    <row r="84" spans="1:10">
      <c r="A84" s="28" t="s">
        <v>142</v>
      </c>
      <c r="B84" s="28">
        <v>-48.423499999999997</v>
      </c>
      <c r="C84" s="28">
        <v>370.5</v>
      </c>
      <c r="D84" s="27">
        <v>-145.34280000000001</v>
      </c>
      <c r="E84" s="27"/>
      <c r="F84" s="27"/>
      <c r="G84" s="27"/>
      <c r="H84" s="27"/>
      <c r="I84" s="27"/>
    </row>
    <row r="85" spans="1:10">
      <c r="A85" s="28" t="s">
        <v>219</v>
      </c>
      <c r="B85" s="28">
        <v>10.3392</v>
      </c>
      <c r="C85" s="28">
        <v>464.5994</v>
      </c>
      <c r="D85" s="27">
        <v>-130.97819999999999</v>
      </c>
      <c r="E85" s="27"/>
      <c r="F85" s="27"/>
      <c r="G85" s="27"/>
      <c r="H85" s="27"/>
      <c r="I85" s="27"/>
    </row>
    <row r="86" spans="1:10">
      <c r="A86" s="28" t="s">
        <v>220</v>
      </c>
      <c r="B86" s="28">
        <v>-39.174900000000001</v>
      </c>
      <c r="C86" s="28">
        <v>370.6986</v>
      </c>
      <c r="D86" s="28">
        <v>-141.24619999999999</v>
      </c>
      <c r="E86" s="27"/>
      <c r="F86" s="27"/>
      <c r="G86" s="27"/>
      <c r="H86" s="27"/>
      <c r="I86" s="27"/>
      <c r="J86" s="27"/>
    </row>
    <row r="87" spans="1:10">
      <c r="A87" s="28" t="s">
        <v>221</v>
      </c>
      <c r="B87" s="28">
        <v>17.917899999999999</v>
      </c>
      <c r="C87" s="28">
        <v>453.8297</v>
      </c>
      <c r="D87" s="27">
        <v>-125.41670000000001</v>
      </c>
      <c r="E87" s="27"/>
      <c r="F87" s="27"/>
      <c r="G87" s="27"/>
      <c r="H87" s="27"/>
      <c r="I87" s="27"/>
    </row>
    <row r="88" spans="1:10">
      <c r="A88" s="28" t="s">
        <v>143</v>
      </c>
      <c r="B88" s="28">
        <v>-30.3643</v>
      </c>
      <c r="C88" s="28">
        <v>370.42939999999999</v>
      </c>
      <c r="D88" s="28">
        <v>-135.67840000000001</v>
      </c>
      <c r="E88" s="27"/>
      <c r="F88" s="27"/>
      <c r="G88" s="27"/>
      <c r="H88" s="27"/>
      <c r="I88" s="27"/>
      <c r="J88" s="27"/>
    </row>
    <row r="89" spans="1:10">
      <c r="A89" s="28" t="s">
        <v>222</v>
      </c>
      <c r="B89" s="28">
        <v>10.2247</v>
      </c>
      <c r="C89" s="28">
        <v>474.8417</v>
      </c>
      <c r="D89" s="27">
        <v>-138.9605</v>
      </c>
      <c r="E89" s="27"/>
      <c r="F89" s="27"/>
      <c r="G89" s="27"/>
      <c r="H89" s="27"/>
      <c r="I89" s="27"/>
    </row>
    <row r="90" spans="1:10">
      <c r="A90" s="28" t="s">
        <v>223</v>
      </c>
      <c r="B90" s="28">
        <v>-46.843000000000004</v>
      </c>
      <c r="C90" s="28">
        <v>362.19319999999999</v>
      </c>
      <c r="D90" s="27">
        <v>-147.31469999999999</v>
      </c>
      <c r="E90" s="27"/>
      <c r="F90" s="27"/>
      <c r="G90" s="27"/>
      <c r="H90" s="27"/>
      <c r="I90" s="27"/>
    </row>
    <row r="91" spans="1:10">
      <c r="A91" s="28" t="s">
        <v>224</v>
      </c>
      <c r="B91" s="28">
        <v>18.101700000000001</v>
      </c>
      <c r="C91" s="28">
        <v>467.5</v>
      </c>
      <c r="D91" s="27">
        <v>-133.60310000000001</v>
      </c>
      <c r="E91" s="27"/>
      <c r="F91" s="27"/>
      <c r="G91" s="27"/>
      <c r="H91" s="27"/>
    </row>
    <row r="92" spans="1:10">
      <c r="A92" s="28" t="s">
        <v>225</v>
      </c>
      <c r="B92" s="28">
        <v>-37.936700000000002</v>
      </c>
      <c r="C92" s="28">
        <v>363.32760000000002</v>
      </c>
      <c r="D92" s="28">
        <v>-145.37549999999999</v>
      </c>
      <c r="E92" s="27"/>
      <c r="F92" s="27"/>
      <c r="G92" s="27"/>
      <c r="H92" s="27"/>
      <c r="I92" s="27"/>
      <c r="J92" s="27"/>
    </row>
    <row r="93" spans="1:10">
      <c r="A93" s="28" t="s">
        <v>226</v>
      </c>
      <c r="B93" s="28">
        <v>26.207699999999999</v>
      </c>
      <c r="C93" s="28">
        <v>456.5</v>
      </c>
      <c r="D93" s="27">
        <v>-128.29220000000001</v>
      </c>
      <c r="E93" s="27"/>
      <c r="F93" s="27"/>
      <c r="G93" s="27"/>
      <c r="H93" s="27"/>
    </row>
    <row r="94" spans="1:10">
      <c r="A94" s="28" t="s">
        <v>227</v>
      </c>
      <c r="B94" s="28">
        <v>-29.557600000000001</v>
      </c>
      <c r="C94" s="28">
        <v>362.43020000000001</v>
      </c>
      <c r="D94" s="28">
        <v>-138.18</v>
      </c>
      <c r="E94" s="27"/>
      <c r="F94" s="27"/>
      <c r="G94" s="27"/>
      <c r="H94" s="27"/>
      <c r="I94" s="27"/>
    </row>
    <row r="95" spans="1:10">
      <c r="A95" s="28" t="s">
        <v>228</v>
      </c>
      <c r="B95" s="28">
        <v>-4.2447999999999997</v>
      </c>
      <c r="C95" s="28">
        <v>478.5</v>
      </c>
      <c r="D95" s="27">
        <v>-132.2056</v>
      </c>
      <c r="E95" s="27"/>
      <c r="F95" s="27"/>
      <c r="G95" s="27"/>
      <c r="H95" s="27"/>
    </row>
    <row r="96" spans="1:10">
      <c r="A96" s="28" t="s">
        <v>144</v>
      </c>
      <c r="B96" s="28">
        <v>-30.3643</v>
      </c>
      <c r="C96" s="28">
        <v>370.42939999999999</v>
      </c>
      <c r="D96" s="28">
        <v>-135.67840000000001</v>
      </c>
      <c r="E96" s="27"/>
      <c r="F96" s="27"/>
      <c r="G96" s="27"/>
      <c r="H96" s="27"/>
      <c r="I96" s="27"/>
      <c r="J96" s="27"/>
    </row>
    <row r="97" spans="1:10">
      <c r="A97" s="28" t="s">
        <v>229</v>
      </c>
      <c r="B97" s="28">
        <v>-36.668799999999997</v>
      </c>
      <c r="C97" s="28">
        <v>504.5</v>
      </c>
      <c r="D97" s="27">
        <v>-105.3719</v>
      </c>
      <c r="E97" s="27"/>
      <c r="F97" s="27"/>
      <c r="G97" s="27"/>
      <c r="H97" s="27"/>
      <c r="I97" s="27"/>
    </row>
    <row r="98" spans="1:10">
      <c r="A98" s="28" t="s">
        <v>145</v>
      </c>
      <c r="B98" s="28">
        <v>-39.174900000000001</v>
      </c>
      <c r="C98" s="28">
        <v>370.6986</v>
      </c>
      <c r="D98" s="28">
        <v>-141.24619999999999</v>
      </c>
      <c r="E98" s="27"/>
      <c r="F98" s="27"/>
      <c r="G98" s="27"/>
      <c r="H98" s="27"/>
      <c r="I98" s="27"/>
      <c r="J98" s="27"/>
    </row>
    <row r="99" spans="1:10">
      <c r="A99" s="28" t="s">
        <v>230</v>
      </c>
      <c r="B99" s="28">
        <v>-68.191299999999998</v>
      </c>
      <c r="C99" s="28">
        <v>489.88819999999998</v>
      </c>
      <c r="D99" s="28">
        <v>-67.311000000000007</v>
      </c>
      <c r="E99" s="27"/>
      <c r="F99" s="27"/>
      <c r="G99" s="27"/>
      <c r="H99" s="27"/>
      <c r="I99" s="27"/>
    </row>
    <row r="100" spans="1:10">
      <c r="A100" s="28" t="s">
        <v>231</v>
      </c>
      <c r="B100" s="28">
        <v>-48.423499999999997</v>
      </c>
      <c r="C100" s="28">
        <v>370.5</v>
      </c>
      <c r="D100" s="27">
        <v>-145.34280000000001</v>
      </c>
      <c r="E100" s="27"/>
      <c r="F100" s="27"/>
      <c r="G100" s="27"/>
      <c r="H100" s="27"/>
      <c r="I100" s="27"/>
    </row>
    <row r="101" spans="1:10">
      <c r="A101" s="28" t="s">
        <v>232</v>
      </c>
      <c r="B101" s="28">
        <v>-3.6858</v>
      </c>
      <c r="C101" s="28">
        <v>485.5</v>
      </c>
      <c r="D101" s="27">
        <v>-137.5164</v>
      </c>
      <c r="E101" s="27"/>
      <c r="F101" s="27"/>
      <c r="G101" s="27"/>
      <c r="H101" s="27"/>
    </row>
    <row r="102" spans="1:10">
      <c r="A102" s="28" t="s">
        <v>146</v>
      </c>
      <c r="B102" s="28">
        <v>-29.557600000000001</v>
      </c>
      <c r="C102" s="28">
        <v>362.43020000000001</v>
      </c>
      <c r="D102" s="28">
        <v>-138.18</v>
      </c>
      <c r="E102" s="27"/>
      <c r="F102" s="27"/>
      <c r="G102" s="27"/>
      <c r="H102" s="27"/>
      <c r="I102" s="27"/>
    </row>
    <row r="103" spans="1:10">
      <c r="A103" s="28" t="s">
        <v>233</v>
      </c>
      <c r="B103" s="28">
        <v>-36.668799999999997</v>
      </c>
      <c r="C103" s="28">
        <v>512.5</v>
      </c>
      <c r="D103" s="27">
        <v>-107.608</v>
      </c>
      <c r="E103" s="27"/>
      <c r="F103" s="27"/>
      <c r="G103" s="27"/>
      <c r="H103" s="27"/>
      <c r="I103" s="27"/>
    </row>
    <row r="104" spans="1:10">
      <c r="A104" s="28" t="s">
        <v>234</v>
      </c>
      <c r="B104" s="28">
        <v>-37.936700000000002</v>
      </c>
      <c r="C104" s="28">
        <v>363.32760000000002</v>
      </c>
      <c r="D104" s="28">
        <v>-145.37549999999999</v>
      </c>
      <c r="E104" s="27"/>
      <c r="F104" s="27"/>
      <c r="G104" s="27"/>
      <c r="H104" s="27"/>
      <c r="I104" s="27"/>
      <c r="J104" s="27"/>
    </row>
    <row r="105" spans="1:10">
      <c r="A105" s="28" t="s">
        <v>235</v>
      </c>
      <c r="B105" s="28">
        <v>-70.652100000000004</v>
      </c>
      <c r="C105" s="28">
        <v>498.94330000000002</v>
      </c>
      <c r="D105" s="28">
        <v>-64.415800000000004</v>
      </c>
      <c r="E105" s="27"/>
      <c r="F105" s="27"/>
      <c r="G105" s="27"/>
      <c r="H105" s="27"/>
      <c r="I105" s="27"/>
      <c r="J105" s="27"/>
    </row>
    <row r="106" spans="1:10">
      <c r="A106" s="28" t="s">
        <v>236</v>
      </c>
      <c r="B106" s="28">
        <v>-46.843000000000004</v>
      </c>
      <c r="C106" s="28">
        <v>362.19319999999999</v>
      </c>
      <c r="D106" s="27">
        <v>-147.31469999999999</v>
      </c>
      <c r="E106" s="27"/>
      <c r="F106" s="27"/>
      <c r="G106" s="27"/>
      <c r="H106" s="27"/>
      <c r="I106" s="27"/>
    </row>
    <row r="107" spans="1:10">
      <c r="A107" s="28" t="s">
        <v>237</v>
      </c>
      <c r="B107" s="28">
        <v>30.5501</v>
      </c>
      <c r="C107" s="28">
        <v>443.5</v>
      </c>
      <c r="D107" s="27">
        <v>-118.4075</v>
      </c>
      <c r="E107" s="27"/>
      <c r="F107" s="27"/>
      <c r="G107" s="27"/>
      <c r="H107" s="27"/>
    </row>
    <row r="108" spans="1:10">
      <c r="A108" s="28" t="s">
        <v>238</v>
      </c>
      <c r="B108" s="28">
        <v>-28.885999999999999</v>
      </c>
      <c r="C108" s="28">
        <v>352.5</v>
      </c>
      <c r="D108" s="27">
        <v>-149.16650000000001</v>
      </c>
      <c r="E108" s="27"/>
      <c r="F108" s="27"/>
      <c r="G108" s="27"/>
      <c r="H108" s="27"/>
    </row>
    <row r="109" spans="1:10">
      <c r="A109" s="28" t="s">
        <v>239</v>
      </c>
      <c r="B109" s="28">
        <v>-15.429</v>
      </c>
      <c r="C109" s="28">
        <v>480.5</v>
      </c>
      <c r="D109" s="27">
        <v>-122.68340000000001</v>
      </c>
      <c r="E109" s="27"/>
      <c r="F109" s="27"/>
      <c r="G109" s="27"/>
      <c r="H109" s="27"/>
    </row>
    <row r="110" spans="1:10">
      <c r="A110" s="28" t="s">
        <v>240</v>
      </c>
      <c r="B110" s="28">
        <v>-28.885999999999999</v>
      </c>
      <c r="C110" s="28">
        <v>352.5</v>
      </c>
      <c r="D110" s="27">
        <v>-149.16650000000001</v>
      </c>
      <c r="E110" s="27"/>
      <c r="F110" s="27"/>
      <c r="G110" s="27"/>
      <c r="H110" s="27"/>
    </row>
    <row r="111" spans="1:10">
      <c r="A111" s="28" t="s">
        <v>241</v>
      </c>
      <c r="B111" s="28">
        <v>-53.4557</v>
      </c>
      <c r="C111" s="28">
        <v>431.5</v>
      </c>
      <c r="D111" s="27">
        <v>-80.032300000000006</v>
      </c>
      <c r="E111" s="27"/>
      <c r="F111" s="27"/>
      <c r="G111" s="27"/>
      <c r="H111" s="27"/>
      <c r="I111" s="27"/>
    </row>
    <row r="112" spans="1:10">
      <c r="A112" s="28" t="s">
        <v>242</v>
      </c>
      <c r="B112" s="28">
        <v>-28.885999999999999</v>
      </c>
      <c r="C112" s="28">
        <v>352.5</v>
      </c>
      <c r="D112" s="27">
        <v>-149.16650000000001</v>
      </c>
      <c r="E112" s="27"/>
      <c r="F112" s="27"/>
      <c r="G112" s="27"/>
      <c r="H112" s="27"/>
    </row>
    <row r="113" spans="1:9">
      <c r="A113" s="28" t="s">
        <v>243</v>
      </c>
      <c r="B113" s="28">
        <v>-22.634699999999999</v>
      </c>
      <c r="C113" s="28">
        <v>321.5</v>
      </c>
      <c r="D113" s="27">
        <v>-23.655100000000001</v>
      </c>
      <c r="E113" s="27"/>
      <c r="F113" s="27"/>
      <c r="G113" s="27"/>
      <c r="H113" s="27"/>
      <c r="I113" s="27"/>
    </row>
    <row r="114" spans="1:9">
      <c r="A114" s="28" t="s">
        <v>244</v>
      </c>
      <c r="B114" s="28">
        <v>-100.7372</v>
      </c>
      <c r="C114" s="28">
        <v>-58.5</v>
      </c>
      <c r="D114" s="27">
        <v>-63.673699999999997</v>
      </c>
      <c r="E114" s="27"/>
      <c r="F114" s="27"/>
      <c r="G114" s="27"/>
      <c r="H114" s="27"/>
      <c r="I114" s="27"/>
    </row>
    <row r="115" spans="1:9">
      <c r="A115" s="28" t="s">
        <v>245</v>
      </c>
      <c r="B115" s="28">
        <v>-26.5276</v>
      </c>
      <c r="C115" s="28">
        <v>316.5</v>
      </c>
      <c r="D115" s="27">
        <v>-27.392299999999999</v>
      </c>
      <c r="E115" s="27"/>
      <c r="F115" s="27"/>
      <c r="G115" s="27"/>
      <c r="H115" s="27"/>
      <c r="I115" s="27"/>
    </row>
    <row r="116" spans="1:9">
      <c r="A116" s="28" t="s">
        <v>246</v>
      </c>
      <c r="B116" s="28">
        <v>-100.7372</v>
      </c>
      <c r="C116" s="28">
        <v>-58.5</v>
      </c>
      <c r="D116" s="27">
        <v>-63.673699999999997</v>
      </c>
      <c r="E116" s="27"/>
      <c r="F116" s="27"/>
      <c r="G116" s="27"/>
      <c r="H116" s="27"/>
      <c r="I116" s="27"/>
    </row>
    <row r="117" spans="1:9">
      <c r="A117" s="28" t="s">
        <v>247</v>
      </c>
      <c r="B117" s="28">
        <v>-6.2869000000000002</v>
      </c>
      <c r="C117" s="28">
        <v>501.5</v>
      </c>
      <c r="D117" s="27">
        <v>-123.8886</v>
      </c>
      <c r="E117" s="27"/>
      <c r="F117" s="27"/>
      <c r="G117" s="27"/>
      <c r="H117" s="27"/>
    </row>
    <row r="118" spans="1:9">
      <c r="A118" s="28" t="s">
        <v>248</v>
      </c>
      <c r="B118" s="28">
        <v>13.6739</v>
      </c>
      <c r="C118" s="28">
        <v>400.5</v>
      </c>
      <c r="D118" s="27">
        <v>-100.8073</v>
      </c>
      <c r="E118" s="27"/>
      <c r="F118" s="27"/>
      <c r="G118" s="27"/>
      <c r="H118" s="27"/>
    </row>
    <row r="119" spans="1:9">
      <c r="A119" s="28" t="s">
        <v>249</v>
      </c>
      <c r="B119" s="28">
        <v>-43.555999999999997</v>
      </c>
      <c r="C119" s="28">
        <v>296.5</v>
      </c>
      <c r="D119" s="27">
        <v>-105.6407</v>
      </c>
      <c r="E119" s="27"/>
      <c r="F119" s="27"/>
      <c r="G119" s="27"/>
      <c r="H119" s="27"/>
    </row>
    <row r="120" spans="1:9">
      <c r="A120" s="28" t="s">
        <v>251</v>
      </c>
      <c r="B120" s="28">
        <v>14.619400000000001</v>
      </c>
      <c r="C120" s="28">
        <v>480.5</v>
      </c>
      <c r="D120" s="27">
        <v>-122.9243</v>
      </c>
      <c r="E120" s="27"/>
      <c r="F120" s="27"/>
      <c r="G120" s="27"/>
      <c r="H120" s="27"/>
    </row>
    <row r="121" spans="1:9">
      <c r="A121" s="28" t="s">
        <v>250</v>
      </c>
      <c r="B121" s="28">
        <v>13.6739</v>
      </c>
      <c r="C121" s="28">
        <v>400.5</v>
      </c>
      <c r="D121" s="27">
        <v>-100.8073</v>
      </c>
      <c r="E121" s="27"/>
      <c r="F121" s="27"/>
      <c r="G121" s="27"/>
      <c r="H121" s="27"/>
    </row>
    <row r="122" spans="1:9">
      <c r="A122" s="28" t="s">
        <v>252</v>
      </c>
      <c r="B122" s="28">
        <v>-43.555999999999997</v>
      </c>
      <c r="C122" s="28">
        <v>296.5</v>
      </c>
      <c r="D122" s="27">
        <v>-105.64</v>
      </c>
      <c r="E122" s="27"/>
      <c r="F122" s="27"/>
      <c r="G122" s="27"/>
      <c r="H122" s="27"/>
    </row>
    <row r="123" spans="1:9">
      <c r="A123" s="28" t="s">
        <v>253</v>
      </c>
      <c r="B123" s="28">
        <v>30.0505</v>
      </c>
      <c r="C123" s="28">
        <v>456.47980000000001</v>
      </c>
      <c r="D123" s="27">
        <v>-114.64109999999999</v>
      </c>
      <c r="E123" s="27"/>
      <c r="F123" s="27"/>
      <c r="G123" s="27"/>
      <c r="H123" s="27"/>
      <c r="I123" s="27"/>
    </row>
    <row r="124" spans="1:9">
      <c r="A124" s="28" t="s">
        <v>254</v>
      </c>
      <c r="B124" s="28">
        <v>13.6739</v>
      </c>
      <c r="C124" s="28">
        <v>400.5</v>
      </c>
      <c r="D124" s="27">
        <v>-100.8073</v>
      </c>
      <c r="E124" s="27"/>
      <c r="F124" s="27"/>
      <c r="G124" s="27"/>
      <c r="H124" s="27"/>
    </row>
    <row r="125" spans="1:9">
      <c r="A125" s="28" t="s">
        <v>255</v>
      </c>
      <c r="B125" s="28">
        <v>-43.555999999999997</v>
      </c>
      <c r="C125" s="28">
        <v>296.5</v>
      </c>
      <c r="D125" s="27">
        <v>-105.6407</v>
      </c>
      <c r="E125" s="27"/>
      <c r="F125" s="27"/>
      <c r="G125" s="27"/>
      <c r="H125" s="27"/>
    </row>
    <row r="126" spans="1:9">
      <c r="A126" s="28" t="s">
        <v>256</v>
      </c>
      <c r="B126" s="28">
        <v>-45.133800000000001</v>
      </c>
      <c r="C126" s="28">
        <v>497.5</v>
      </c>
      <c r="D126" s="27">
        <v>-63.253900000000002</v>
      </c>
      <c r="E126" s="27"/>
      <c r="F126" s="27"/>
      <c r="G126" s="27"/>
      <c r="H126" s="27"/>
      <c r="I126" s="27"/>
    </row>
    <row r="127" spans="1:9">
      <c r="A127" s="28" t="s">
        <v>257</v>
      </c>
      <c r="B127" s="28">
        <v>13.6739</v>
      </c>
      <c r="C127" s="28">
        <v>400.5</v>
      </c>
      <c r="D127" s="27">
        <v>-100.8073</v>
      </c>
      <c r="E127" s="27"/>
      <c r="F127" s="27"/>
      <c r="G127" s="27"/>
      <c r="H127" s="27"/>
    </row>
    <row r="128" spans="1:9">
      <c r="A128" s="28" t="s">
        <v>258</v>
      </c>
      <c r="B128" s="28">
        <v>-43.555999999999997</v>
      </c>
      <c r="C128" s="28">
        <v>296.5</v>
      </c>
      <c r="D128" s="27">
        <v>-105.6407</v>
      </c>
      <c r="E128" s="27"/>
      <c r="F128" s="27"/>
      <c r="G128" s="27"/>
      <c r="H128" s="27"/>
    </row>
    <row r="129" spans="1:10">
      <c r="A129" s="28" t="s">
        <v>259</v>
      </c>
      <c r="B129" s="28">
        <v>-41.0139</v>
      </c>
      <c r="C129" s="28">
        <v>473.5</v>
      </c>
      <c r="D129" s="27">
        <v>-66.544399999999996</v>
      </c>
      <c r="E129" s="27"/>
      <c r="F129" s="27"/>
      <c r="G129" s="27"/>
      <c r="H129" s="27"/>
      <c r="I129" s="27"/>
    </row>
    <row r="130" spans="1:10">
      <c r="A130" s="28" t="s">
        <v>260</v>
      </c>
      <c r="B130" s="28">
        <v>13.6739</v>
      </c>
      <c r="C130" s="28">
        <v>400.5</v>
      </c>
      <c r="D130" s="27">
        <v>-100.8073</v>
      </c>
      <c r="E130" s="27"/>
      <c r="F130" s="27"/>
      <c r="G130" s="27"/>
      <c r="H130" s="27"/>
    </row>
    <row r="131" spans="1:10">
      <c r="A131" s="28" t="s">
        <v>261</v>
      </c>
      <c r="B131" s="28">
        <v>-43.555999999999997</v>
      </c>
      <c r="C131" s="28">
        <v>296.5</v>
      </c>
      <c r="D131" s="27">
        <v>-105.6407</v>
      </c>
      <c r="E131" s="27"/>
      <c r="F131" s="27"/>
      <c r="G131" s="27"/>
      <c r="H131" s="27"/>
    </row>
    <row r="132" spans="1:10">
      <c r="A132" s="28" t="s">
        <v>262</v>
      </c>
      <c r="B132" s="28">
        <v>-36.253599999999999</v>
      </c>
      <c r="C132" s="28">
        <v>450.58800000000002</v>
      </c>
      <c r="D132" s="27">
        <v>-68.458399999999997</v>
      </c>
      <c r="E132" s="27"/>
      <c r="F132" s="27"/>
      <c r="G132" s="27"/>
      <c r="H132" s="27"/>
      <c r="I132" s="27"/>
    </row>
    <row r="133" spans="1:10">
      <c r="A133" s="28" t="s">
        <v>263</v>
      </c>
      <c r="B133" s="28">
        <v>13.6739</v>
      </c>
      <c r="C133" s="28">
        <v>400.5</v>
      </c>
      <c r="D133" s="27">
        <v>-100.8073</v>
      </c>
      <c r="E133" s="27"/>
      <c r="F133" s="27"/>
      <c r="G133" s="27"/>
      <c r="H133" s="27"/>
    </row>
    <row r="134" spans="1:10">
      <c r="A134" s="28" t="s">
        <v>264</v>
      </c>
      <c r="B134" s="28">
        <v>-43.555999999999997</v>
      </c>
      <c r="C134" s="28">
        <v>296.5</v>
      </c>
      <c r="D134" s="27">
        <v>-105.6407</v>
      </c>
      <c r="E134" s="27"/>
      <c r="F134" s="27"/>
      <c r="G134" s="27"/>
      <c r="H134" s="27"/>
    </row>
    <row r="135" spans="1:10">
      <c r="A135" s="28" t="s">
        <v>265</v>
      </c>
      <c r="B135" s="28">
        <v>-34.833799999999997</v>
      </c>
      <c r="C135" s="28">
        <v>514.5</v>
      </c>
      <c r="D135" s="27">
        <v>-93.295599999999993</v>
      </c>
      <c r="E135" s="27"/>
      <c r="F135" s="27"/>
      <c r="G135" s="27"/>
      <c r="H135" s="27"/>
      <c r="I135" s="27"/>
    </row>
    <row r="136" spans="1:10">
      <c r="A136" s="28" t="s">
        <v>266</v>
      </c>
      <c r="B136" s="28">
        <v>13.6739</v>
      </c>
      <c r="C136" s="28">
        <v>400.5</v>
      </c>
      <c r="D136" s="27">
        <v>-100.8073</v>
      </c>
      <c r="E136" s="27"/>
      <c r="F136" s="27"/>
      <c r="G136" s="27"/>
      <c r="H136" s="27"/>
    </row>
    <row r="137" spans="1:10">
      <c r="A137" s="28" t="s">
        <v>267</v>
      </c>
      <c r="B137" s="28">
        <v>-43.555999999999997</v>
      </c>
      <c r="C137" s="28">
        <v>296.5</v>
      </c>
      <c r="D137" s="27">
        <v>-105.6407</v>
      </c>
      <c r="E137" s="27"/>
      <c r="F137" s="27"/>
      <c r="G137" s="27"/>
      <c r="H137" s="27"/>
    </row>
    <row r="138" spans="1:10">
      <c r="A138" s="28" t="s">
        <v>268</v>
      </c>
      <c r="B138" s="28">
        <v>-25.9999</v>
      </c>
      <c r="C138" s="28">
        <v>486.84089999999998</v>
      </c>
      <c r="D138" s="28">
        <v>-102.0183</v>
      </c>
      <c r="E138" s="27"/>
      <c r="F138" s="27"/>
      <c r="G138" s="27"/>
      <c r="H138" s="27"/>
      <c r="I138" s="27"/>
      <c r="J138" s="27"/>
    </row>
    <row r="139" spans="1:10">
      <c r="A139" s="28" t="s">
        <v>269</v>
      </c>
      <c r="B139" s="28">
        <v>13.6739</v>
      </c>
      <c r="C139" s="28">
        <v>400.5</v>
      </c>
      <c r="D139" s="27">
        <v>-100.8073</v>
      </c>
      <c r="E139" s="27"/>
      <c r="F139" s="27"/>
      <c r="G139" s="27"/>
      <c r="H139" s="27"/>
    </row>
    <row r="140" spans="1:10">
      <c r="A140" s="28" t="s">
        <v>270</v>
      </c>
      <c r="B140" s="28">
        <v>-43.555999999999997</v>
      </c>
      <c r="C140" s="28">
        <v>296.5</v>
      </c>
      <c r="D140" s="27">
        <v>-105.6407</v>
      </c>
      <c r="E140" s="27"/>
      <c r="F140" s="27"/>
      <c r="G140" s="27"/>
      <c r="H140" s="27"/>
    </row>
    <row r="141" spans="1:10">
      <c r="A141" s="28" t="s">
        <v>147</v>
      </c>
      <c r="B141" s="28">
        <v>-17.9878</v>
      </c>
      <c r="C141" s="28">
        <v>460.39350000000002</v>
      </c>
      <c r="D141" s="28">
        <v>-100.2889</v>
      </c>
      <c r="E141" s="27"/>
      <c r="F141" s="27"/>
      <c r="G141" s="27"/>
      <c r="H141" s="27"/>
      <c r="I141" s="27"/>
      <c r="J141" s="27"/>
    </row>
    <row r="142" spans="1:10">
      <c r="A142" s="28" t="s">
        <v>271</v>
      </c>
      <c r="B142" s="28">
        <v>13.6739</v>
      </c>
      <c r="C142" s="28">
        <v>400.5</v>
      </c>
      <c r="D142" s="27">
        <v>-100.8073</v>
      </c>
      <c r="E142" s="27"/>
      <c r="F142" s="27"/>
      <c r="G142" s="27"/>
      <c r="H142" s="27"/>
    </row>
    <row r="143" spans="1:10">
      <c r="A143" s="28" t="s">
        <v>272</v>
      </c>
      <c r="B143" s="28">
        <v>-43.555999999999997</v>
      </c>
      <c r="C143" s="28">
        <v>296.5</v>
      </c>
      <c r="D143" s="27">
        <v>-105.6407</v>
      </c>
      <c r="E143" s="27"/>
      <c r="F143" s="27"/>
      <c r="G143" s="27"/>
      <c r="H143" s="27"/>
    </row>
    <row r="144" spans="1:10">
      <c r="A144" s="28" t="s">
        <v>273</v>
      </c>
      <c r="B144" s="28">
        <v>-21.711400000000001</v>
      </c>
      <c r="C144" s="28">
        <v>335.5</v>
      </c>
      <c r="D144" s="27">
        <v>-31.851299999999998</v>
      </c>
      <c r="E144" s="27"/>
      <c r="F144" s="27"/>
      <c r="G144" s="27"/>
      <c r="H144" s="27"/>
      <c r="I144" s="27"/>
    </row>
    <row r="145" spans="1:10">
      <c r="A145" s="28" t="s">
        <v>274</v>
      </c>
      <c r="B145" s="28">
        <v>-58.003999999999998</v>
      </c>
      <c r="C145" s="28">
        <v>349.5</v>
      </c>
      <c r="D145" s="27">
        <v>-112.90479999999999</v>
      </c>
      <c r="E145" s="27"/>
      <c r="F145" s="27"/>
      <c r="G145" s="27"/>
      <c r="H145" s="27"/>
    </row>
    <row r="146" spans="1:10">
      <c r="A146" s="28" t="s">
        <v>275</v>
      </c>
      <c r="B146" s="28">
        <v>-48.023499999999999</v>
      </c>
      <c r="C146" s="28">
        <v>327.5</v>
      </c>
      <c r="D146" s="27">
        <v>-41.831800000000001</v>
      </c>
      <c r="E146" s="27"/>
      <c r="F146" s="27"/>
      <c r="G146" s="27"/>
      <c r="H146" s="27"/>
      <c r="I146" s="27"/>
    </row>
    <row r="147" spans="1:10">
      <c r="A147" s="28" t="s">
        <v>148</v>
      </c>
      <c r="B147" s="28">
        <v>-58.003999999999998</v>
      </c>
      <c r="C147" s="28">
        <v>349.5</v>
      </c>
      <c r="D147" s="27">
        <v>-112.90479999999999</v>
      </c>
      <c r="E147" s="27"/>
      <c r="F147" s="27"/>
      <c r="G147" s="27"/>
      <c r="H147" s="27"/>
    </row>
    <row r="148" spans="1:10">
      <c r="A148" s="28" t="s">
        <v>276</v>
      </c>
      <c r="B148" s="28">
        <v>-10.5212</v>
      </c>
      <c r="C148" s="28">
        <v>350.5</v>
      </c>
      <c r="D148" s="27">
        <v>-41.226900000000001</v>
      </c>
      <c r="E148" s="27"/>
      <c r="F148" s="27"/>
      <c r="G148" s="27"/>
      <c r="H148" s="27"/>
      <c r="I148" s="27"/>
    </row>
    <row r="149" spans="1:10">
      <c r="A149" s="28" t="s">
        <v>277</v>
      </c>
      <c r="B149" s="28">
        <v>-42.882100000000001</v>
      </c>
      <c r="C149" s="28">
        <v>339.5</v>
      </c>
      <c r="D149" s="27">
        <v>-96.270700000000005</v>
      </c>
      <c r="E149" s="27"/>
      <c r="F149" s="27"/>
      <c r="G149" s="27"/>
      <c r="H149" s="27"/>
      <c r="I149" s="27"/>
    </row>
    <row r="150" spans="1:10">
      <c r="A150" s="28" t="s">
        <v>278</v>
      </c>
      <c r="B150" s="28">
        <v>-58.003999999999998</v>
      </c>
      <c r="C150" s="28">
        <v>349.5</v>
      </c>
      <c r="D150" s="27">
        <v>-112.90479999999999</v>
      </c>
      <c r="E150" s="27"/>
      <c r="F150" s="27"/>
      <c r="G150" s="27"/>
      <c r="H150" s="27"/>
    </row>
    <row r="151" spans="1:10">
      <c r="A151" s="28" t="s">
        <v>279</v>
      </c>
      <c r="B151" s="28">
        <v>-39.316200000000002</v>
      </c>
      <c r="C151" s="28">
        <v>353.48500000000001</v>
      </c>
      <c r="D151" s="27">
        <v>-56.237499999999997</v>
      </c>
      <c r="E151" s="27"/>
      <c r="F151" s="27"/>
      <c r="G151" s="27"/>
      <c r="H151" s="27"/>
      <c r="I151" s="27"/>
    </row>
    <row r="152" spans="1:10">
      <c r="A152" s="28" t="s">
        <v>280</v>
      </c>
      <c r="B152" s="28">
        <v>-42.882100000000001</v>
      </c>
      <c r="C152" s="28">
        <v>339.5</v>
      </c>
      <c r="D152" s="27">
        <v>-96.270700000000005</v>
      </c>
      <c r="E152" s="27"/>
      <c r="F152" s="27"/>
      <c r="G152" s="27"/>
      <c r="H152" s="27"/>
      <c r="I152" s="27"/>
    </row>
    <row r="153" spans="1:10">
      <c r="A153" s="28" t="s">
        <v>281</v>
      </c>
      <c r="B153" s="28">
        <v>-58.003999999999998</v>
      </c>
      <c r="C153" s="28">
        <v>349.5</v>
      </c>
      <c r="D153" s="27">
        <v>-112.90479999999999</v>
      </c>
      <c r="E153" s="27"/>
      <c r="F153" s="27"/>
      <c r="G153" s="27"/>
      <c r="H153" s="27"/>
    </row>
    <row r="154" spans="1:10">
      <c r="A154" s="28" t="s">
        <v>282</v>
      </c>
      <c r="B154" s="28">
        <v>-55.0411</v>
      </c>
      <c r="C154" s="28">
        <v>340.97739999999999</v>
      </c>
      <c r="D154" s="28">
        <v>-55.696599999999997</v>
      </c>
      <c r="E154" s="27"/>
      <c r="F154" s="27"/>
      <c r="G154" s="27"/>
      <c r="H154" s="27"/>
      <c r="I154" s="27"/>
      <c r="J154" s="27"/>
    </row>
    <row r="155" spans="1:10">
      <c r="A155" s="28" t="s">
        <v>283</v>
      </c>
      <c r="B155" s="28">
        <v>-42.882100000000001</v>
      </c>
      <c r="C155" s="28">
        <v>339.5</v>
      </c>
      <c r="D155" s="27">
        <v>-96.270700000000005</v>
      </c>
      <c r="E155" s="27"/>
      <c r="F155" s="27"/>
      <c r="G155" s="27"/>
      <c r="H155" s="27"/>
      <c r="I155" s="27"/>
    </row>
    <row r="156" spans="1:10">
      <c r="A156" s="28" t="s">
        <v>284</v>
      </c>
      <c r="B156" s="28">
        <v>-58.003999999999998</v>
      </c>
      <c r="C156" s="28">
        <v>349.5</v>
      </c>
      <c r="D156" s="27">
        <v>-112.90479999999999</v>
      </c>
      <c r="E156" s="27"/>
      <c r="F156" s="27"/>
      <c r="G156" s="27"/>
      <c r="H156" s="27"/>
    </row>
    <row r="157" spans="1:10">
      <c r="A157" s="28" t="s">
        <v>285</v>
      </c>
      <c r="B157" s="28">
        <v>-50.7455</v>
      </c>
      <c r="C157" s="28">
        <v>351.5</v>
      </c>
      <c r="D157" s="27">
        <v>-55.441499999999998</v>
      </c>
      <c r="E157" s="27"/>
      <c r="F157" s="27"/>
      <c r="G157" s="27"/>
      <c r="H157" s="27"/>
      <c r="I157" s="27"/>
    </row>
    <row r="158" spans="1:10">
      <c r="A158" s="28" t="s">
        <v>286</v>
      </c>
      <c r="B158" s="28">
        <v>-83.749200000000002</v>
      </c>
      <c r="C158" s="28">
        <v>357.5</v>
      </c>
      <c r="D158" s="27">
        <v>-69.254000000000005</v>
      </c>
      <c r="E158" s="27"/>
      <c r="F158" s="27"/>
      <c r="G158" s="27"/>
      <c r="H158" s="27"/>
      <c r="I158" s="27"/>
    </row>
    <row r="159" spans="1:10">
      <c r="A159" s="28" t="s">
        <v>287</v>
      </c>
      <c r="B159" s="28">
        <v>-45.468299999999999</v>
      </c>
      <c r="C159" s="28">
        <v>367.5</v>
      </c>
      <c r="D159" s="27">
        <v>-117.6777</v>
      </c>
      <c r="E159" s="27"/>
      <c r="F159" s="27"/>
      <c r="G159" s="27"/>
      <c r="H159" s="27"/>
      <c r="I159" s="27"/>
    </row>
    <row r="160" spans="1:10">
      <c r="A160" s="28" t="s">
        <v>288</v>
      </c>
      <c r="B160" s="28">
        <v>-61.3919</v>
      </c>
      <c r="C160" s="28">
        <v>336.5</v>
      </c>
      <c r="D160" s="27">
        <v>-52.107100000000003</v>
      </c>
      <c r="E160" s="27"/>
      <c r="F160" s="27"/>
      <c r="G160" s="27"/>
      <c r="H160" s="27"/>
      <c r="I160" s="27"/>
    </row>
    <row r="161" spans="1:10">
      <c r="A161" s="28" t="s">
        <v>289</v>
      </c>
      <c r="B161" s="28">
        <v>-83.749200000000002</v>
      </c>
      <c r="C161" s="28">
        <v>357.5</v>
      </c>
      <c r="D161" s="27">
        <v>-69.254000000000005</v>
      </c>
      <c r="E161" s="27"/>
      <c r="F161" s="27"/>
      <c r="G161" s="27"/>
      <c r="H161" s="27"/>
      <c r="I161" s="27"/>
    </row>
    <row r="162" spans="1:10">
      <c r="A162" s="28" t="s">
        <v>290</v>
      </c>
      <c r="B162" s="28">
        <v>-45.468299999999999</v>
      </c>
      <c r="C162" s="28">
        <v>367.5</v>
      </c>
      <c r="D162" s="27">
        <v>-117.6777</v>
      </c>
      <c r="E162" s="27"/>
      <c r="F162" s="27"/>
      <c r="G162" s="27"/>
      <c r="H162" s="27"/>
      <c r="I162" s="27"/>
    </row>
    <row r="163" spans="1:10">
      <c r="A163" s="28" t="s">
        <v>149</v>
      </c>
      <c r="B163" s="28">
        <v>-51.453699999999998</v>
      </c>
      <c r="C163" s="28">
        <v>326.5</v>
      </c>
      <c r="D163" s="27">
        <v>-38.5396</v>
      </c>
      <c r="E163" s="27"/>
      <c r="F163" s="27"/>
      <c r="G163" s="27"/>
      <c r="H163" s="27"/>
      <c r="I163" s="27"/>
    </row>
    <row r="164" spans="1:10">
      <c r="A164" s="28" t="s">
        <v>291</v>
      </c>
      <c r="B164" s="28">
        <v>-83.749200000000002</v>
      </c>
      <c r="C164" s="28">
        <v>357.5</v>
      </c>
      <c r="D164" s="27">
        <v>-69.254000000000005</v>
      </c>
      <c r="E164" s="27"/>
      <c r="F164" s="27"/>
      <c r="G164" s="27"/>
      <c r="H164" s="27"/>
      <c r="I164" s="27"/>
    </row>
    <row r="165" spans="1:10">
      <c r="A165" s="28" t="s">
        <v>292</v>
      </c>
      <c r="B165" s="28">
        <v>-45.468299999999999</v>
      </c>
      <c r="C165" s="28">
        <v>367.5</v>
      </c>
      <c r="D165" s="27">
        <v>-117.6777</v>
      </c>
      <c r="E165" s="27"/>
      <c r="F165" s="27"/>
      <c r="G165" s="27"/>
      <c r="H165" s="27"/>
      <c r="I165" s="27"/>
    </row>
    <row r="166" spans="1:10">
      <c r="A166" s="28" t="s">
        <v>293</v>
      </c>
      <c r="B166" s="28">
        <v>4.2435</v>
      </c>
      <c r="C166" s="28">
        <v>371.5</v>
      </c>
      <c r="D166" s="27">
        <v>-63.101599999999998</v>
      </c>
      <c r="E166" s="27"/>
      <c r="F166" s="27"/>
      <c r="G166" s="27"/>
      <c r="H166" s="27"/>
    </row>
    <row r="167" spans="1:10">
      <c r="A167" s="28" t="s">
        <v>294</v>
      </c>
      <c r="B167" s="28">
        <v>-51.377400000000002</v>
      </c>
      <c r="C167" s="28">
        <v>301.6266</v>
      </c>
      <c r="D167" s="28">
        <v>-98.837699999999998</v>
      </c>
      <c r="E167" s="27"/>
      <c r="F167" s="27"/>
      <c r="G167" s="27"/>
      <c r="H167" s="27"/>
      <c r="I167" s="27"/>
      <c r="J167" s="27"/>
    </row>
    <row r="168" spans="1:10">
      <c r="A168" s="28" t="s">
        <v>295</v>
      </c>
      <c r="B168" s="28">
        <v>3.7250999999999999</v>
      </c>
      <c r="C168" s="28">
        <v>364.64589999999998</v>
      </c>
      <c r="D168" s="27">
        <v>-53.695900000000002</v>
      </c>
      <c r="E168" s="27"/>
      <c r="F168" s="27"/>
      <c r="G168" s="27"/>
      <c r="H168" s="27"/>
      <c r="I168" s="27"/>
    </row>
    <row r="169" spans="1:10">
      <c r="A169" s="28" t="s">
        <v>296</v>
      </c>
      <c r="B169" s="28">
        <v>-50.044600000000003</v>
      </c>
      <c r="C169" s="28">
        <v>294.5034</v>
      </c>
      <c r="D169" s="28">
        <v>-105.0899</v>
      </c>
      <c r="E169" s="27"/>
      <c r="F169" s="27"/>
      <c r="G169" s="27"/>
      <c r="H169" s="27"/>
      <c r="I169" s="27"/>
      <c r="J169" s="27"/>
    </row>
    <row r="170" spans="1:10">
      <c r="A170" s="28" t="s">
        <v>297</v>
      </c>
      <c r="B170" s="28">
        <v>8.3025000000000002</v>
      </c>
      <c r="C170" s="28">
        <v>359.62959999999998</v>
      </c>
      <c r="D170" s="27">
        <v>-43.997500000000002</v>
      </c>
      <c r="E170" s="27"/>
      <c r="F170" s="27"/>
      <c r="G170" s="27"/>
      <c r="H170" s="27"/>
      <c r="I170" s="27"/>
    </row>
    <row r="171" spans="1:10">
      <c r="A171" s="28" t="s">
        <v>298</v>
      </c>
      <c r="B171" s="28">
        <v>-49.467799999999997</v>
      </c>
      <c r="C171" s="28">
        <v>285.81830000000002</v>
      </c>
      <c r="D171" s="28">
        <v>-106.5211</v>
      </c>
      <c r="E171" s="27"/>
      <c r="F171" s="27"/>
      <c r="G171" s="27"/>
      <c r="H171" s="27"/>
      <c r="I171" s="27"/>
      <c r="J171" s="27"/>
    </row>
    <row r="172" spans="1:10">
      <c r="A172" s="28" t="s">
        <v>299</v>
      </c>
      <c r="B172" s="28">
        <v>17.847999999999999</v>
      </c>
      <c r="C172" s="28">
        <v>356.11439999999999</v>
      </c>
      <c r="D172" s="27">
        <v>-37.690899999999999</v>
      </c>
      <c r="E172" s="27"/>
      <c r="F172" s="27"/>
      <c r="G172" s="27"/>
      <c r="H172" s="27"/>
      <c r="I172" s="27"/>
    </row>
    <row r="173" spans="1:10">
      <c r="A173" s="28" t="s">
        <v>300</v>
      </c>
      <c r="B173" s="28">
        <v>-49.280799999999999</v>
      </c>
      <c r="C173" s="28">
        <v>277.5</v>
      </c>
      <c r="D173" s="27">
        <v>-107.67449999999999</v>
      </c>
      <c r="E173" s="27"/>
      <c r="F173" s="27"/>
      <c r="G173" s="27"/>
      <c r="H173" s="27"/>
      <c r="I173" s="27"/>
    </row>
    <row r="174" spans="1:10">
      <c r="A174" s="28" t="s">
        <v>301</v>
      </c>
      <c r="B174" s="28">
        <v>-96.789500000000004</v>
      </c>
      <c r="C174" s="28">
        <v>429.5</v>
      </c>
      <c r="D174" s="27">
        <v>-26.823599999999999</v>
      </c>
      <c r="E174" s="27"/>
      <c r="F174" s="27"/>
      <c r="G174" s="27"/>
      <c r="H174" s="27"/>
      <c r="I174" s="27"/>
    </row>
    <row r="175" spans="1:10">
      <c r="A175" s="28" t="s">
        <v>150</v>
      </c>
      <c r="B175" s="28">
        <v>-54.939100000000003</v>
      </c>
      <c r="C175" s="28">
        <v>379.5</v>
      </c>
      <c r="D175" s="27">
        <v>-124.6461</v>
      </c>
      <c r="E175" s="27"/>
      <c r="F175" s="27"/>
      <c r="G175" s="27"/>
      <c r="H175" s="27"/>
      <c r="I175" s="27"/>
    </row>
    <row r="176" spans="1:10">
      <c r="A176" s="28" t="s">
        <v>302</v>
      </c>
      <c r="B176" s="28">
        <v>-34.736600000000003</v>
      </c>
      <c r="C176" s="28">
        <v>646.2654</v>
      </c>
      <c r="D176" s="28">
        <v>-14.5708</v>
      </c>
      <c r="E176" s="27"/>
      <c r="F176" s="27"/>
      <c r="G176" s="27"/>
      <c r="H176" s="27"/>
      <c r="I176" s="27"/>
      <c r="J176" s="27"/>
    </row>
    <row r="177" spans="1:9">
      <c r="A177" s="28" t="s">
        <v>303</v>
      </c>
      <c r="B177" s="28">
        <v>-41.715899999999998</v>
      </c>
      <c r="C177" s="28">
        <v>328.5</v>
      </c>
      <c r="D177" s="27">
        <v>-98.296199999999999</v>
      </c>
      <c r="E177" s="27"/>
      <c r="F177" s="27"/>
      <c r="G177" s="27"/>
      <c r="H177" s="27"/>
      <c r="I177" s="27"/>
    </row>
    <row r="178" spans="1:9">
      <c r="A178" s="28" t="s">
        <v>151</v>
      </c>
      <c r="B178" s="28">
        <v>-28.162099999999999</v>
      </c>
      <c r="C178" s="28">
        <v>628.73199999999997</v>
      </c>
      <c r="D178" s="27">
        <v>-16.206800000000001</v>
      </c>
      <c r="E178" s="27"/>
      <c r="F178" s="27"/>
      <c r="G178" s="27"/>
      <c r="H178" s="27"/>
      <c r="I178" s="27"/>
    </row>
    <row r="179" spans="1:9">
      <c r="A179" s="28" t="s">
        <v>304</v>
      </c>
      <c r="B179" s="28">
        <v>3.9036</v>
      </c>
      <c r="C179" s="28">
        <v>369.5</v>
      </c>
      <c r="D179" s="27">
        <v>-68.772599999999997</v>
      </c>
      <c r="E179" s="27"/>
      <c r="F179" s="27"/>
      <c r="G179" s="27"/>
      <c r="H179" s="27"/>
    </row>
    <row r="180" spans="1:9">
      <c r="A180" s="28" t="s">
        <v>305</v>
      </c>
      <c r="B180" s="28">
        <v>-41.715899999999998</v>
      </c>
      <c r="C180" s="28">
        <v>328.5</v>
      </c>
      <c r="D180" s="27">
        <v>-98.296199999999999</v>
      </c>
      <c r="E180" s="27"/>
      <c r="F180" s="27"/>
      <c r="G180" s="27"/>
      <c r="H180" s="27"/>
      <c r="I180" s="27"/>
    </row>
    <row r="181" spans="1:9">
      <c r="A181" s="28" t="s">
        <v>306</v>
      </c>
      <c r="B181" s="28">
        <v>-16.867000000000001</v>
      </c>
      <c r="C181" s="28">
        <v>582.5</v>
      </c>
      <c r="D181" s="27">
        <v>-24.415600000000001</v>
      </c>
      <c r="E181" s="27"/>
      <c r="F181" s="27"/>
      <c r="G181" s="27"/>
      <c r="H181" s="27"/>
    </row>
    <row r="182" spans="1:9">
      <c r="A182" s="28" t="s">
        <v>307</v>
      </c>
      <c r="B182" s="28">
        <v>3.9036</v>
      </c>
      <c r="C182" s="28">
        <v>369.5</v>
      </c>
      <c r="D182" s="27">
        <v>-68.772599999999997</v>
      </c>
      <c r="E182" s="27"/>
      <c r="F182" s="27"/>
      <c r="G182" s="27"/>
      <c r="H182" s="27"/>
    </row>
    <row r="183" spans="1:9">
      <c r="A183" s="28" t="s">
        <v>308</v>
      </c>
      <c r="B183" s="28">
        <v>-41.715899999999998</v>
      </c>
      <c r="C183" s="28">
        <v>328.5</v>
      </c>
      <c r="D183" s="27">
        <v>-98.296199999999999</v>
      </c>
      <c r="E183" s="27"/>
      <c r="F183" s="27"/>
      <c r="G183" s="27"/>
      <c r="H183" s="27"/>
      <c r="I183" s="27"/>
    </row>
    <row r="184" spans="1:9">
      <c r="A184" s="28" t="s">
        <v>152</v>
      </c>
      <c r="B184" s="28">
        <v>-10.023899999999999</v>
      </c>
      <c r="C184" s="28">
        <v>548.5</v>
      </c>
      <c r="D184" s="27">
        <v>-32.079900000000002</v>
      </c>
      <c r="E184" s="27"/>
      <c r="F184" s="27"/>
      <c r="G184" s="27"/>
      <c r="H184" s="27"/>
      <c r="I184" s="27"/>
    </row>
    <row r="185" spans="1:9">
      <c r="A185" s="28" t="s">
        <v>309</v>
      </c>
      <c r="B185" s="28">
        <v>3.9036</v>
      </c>
      <c r="C185" s="28">
        <v>369.5</v>
      </c>
      <c r="D185" s="27">
        <v>-68.772599999999997</v>
      </c>
      <c r="E185" s="27"/>
      <c r="F185" s="27"/>
      <c r="G185" s="27"/>
      <c r="H185" s="27"/>
    </row>
    <row r="186" spans="1:9">
      <c r="A186" s="28" t="s">
        <v>310</v>
      </c>
      <c r="B186" s="28">
        <v>-41.715899999999998</v>
      </c>
      <c r="C186" s="28">
        <v>328.5</v>
      </c>
      <c r="D186" s="27">
        <v>-98.296199999999999</v>
      </c>
      <c r="E186" s="27"/>
      <c r="F186" s="27"/>
      <c r="G186" s="27"/>
      <c r="H186" s="27"/>
      <c r="I186" s="27"/>
    </row>
    <row r="187" spans="1:9">
      <c r="A187" s="28" t="s">
        <v>311</v>
      </c>
      <c r="B187" s="28">
        <v>-60.595399999999998</v>
      </c>
      <c r="C187" s="28">
        <v>356.5</v>
      </c>
      <c r="D187" s="27">
        <v>-83.093100000000007</v>
      </c>
      <c r="E187" s="27"/>
      <c r="F187" s="27"/>
      <c r="G187" s="27"/>
      <c r="H187" s="27"/>
      <c r="I187" s="27"/>
    </row>
    <row r="188" spans="1:9">
      <c r="A188" s="28" t="s">
        <v>312</v>
      </c>
      <c r="B188" s="28">
        <v>-67.438599999999994</v>
      </c>
      <c r="C188" s="28">
        <v>338.5</v>
      </c>
      <c r="D188" s="27">
        <v>-140.02799999999999</v>
      </c>
      <c r="E188" s="27"/>
      <c r="F188" s="27"/>
      <c r="G188" s="27"/>
      <c r="H188" s="27"/>
      <c r="I188" s="27"/>
    </row>
    <row r="189" spans="1:9">
      <c r="A189" s="28" t="s">
        <v>313</v>
      </c>
      <c r="B189" s="28">
        <v>-69.628399999999999</v>
      </c>
      <c r="C189" s="28">
        <v>339.5</v>
      </c>
      <c r="D189" s="27">
        <v>-80.629599999999996</v>
      </c>
      <c r="E189" s="27"/>
      <c r="F189" s="27"/>
      <c r="G189" s="27"/>
      <c r="H189" s="27"/>
      <c r="I189" s="27"/>
    </row>
    <row r="190" spans="1:9">
      <c r="A190" s="28" t="s">
        <v>153</v>
      </c>
      <c r="B190" s="28">
        <v>-64.153899999999993</v>
      </c>
      <c r="C190" s="28">
        <v>325.5</v>
      </c>
      <c r="D190" s="27">
        <v>-136.7433</v>
      </c>
      <c r="E190" s="27"/>
      <c r="F190" s="27"/>
      <c r="G190" s="27"/>
      <c r="H190" s="27"/>
      <c r="I190" s="27"/>
    </row>
    <row r="191" spans="1:9">
      <c r="A191" s="28" t="s">
        <v>155</v>
      </c>
      <c r="B191" s="28">
        <v>-74.555400000000006</v>
      </c>
      <c r="C191" s="28">
        <v>320.5</v>
      </c>
      <c r="D191" s="27">
        <v>-69.680499999999995</v>
      </c>
      <c r="E191" s="27"/>
      <c r="F191" s="27"/>
      <c r="G191" s="27"/>
      <c r="H191" s="27"/>
      <c r="I191" s="27"/>
    </row>
    <row r="192" spans="1:9">
      <c r="A192" s="28" t="s">
        <v>154</v>
      </c>
      <c r="B192" s="28">
        <v>-61.142899999999997</v>
      </c>
      <c r="C192" s="28">
        <v>310.5</v>
      </c>
      <c r="D192" s="27">
        <v>-130.44759999999999</v>
      </c>
      <c r="E192" s="27"/>
      <c r="F192" s="27"/>
      <c r="G192" s="27"/>
      <c r="H192" s="27"/>
      <c r="I192" s="27"/>
    </row>
    <row r="193" spans="1:9">
      <c r="A193" s="28" t="s">
        <v>314</v>
      </c>
      <c r="B193" s="28">
        <v>-60.595399999999998</v>
      </c>
      <c r="C193" s="28">
        <v>310.5</v>
      </c>
      <c r="D193" s="27">
        <v>-46.687600000000003</v>
      </c>
      <c r="E193" s="27"/>
      <c r="F193" s="27"/>
      <c r="G193" s="27"/>
      <c r="H193" s="27"/>
      <c r="I193" s="27"/>
    </row>
    <row r="194" spans="1:9">
      <c r="A194" s="28" t="s">
        <v>156</v>
      </c>
      <c r="B194" s="28">
        <v>-61.142899999999997</v>
      </c>
      <c r="C194" s="28">
        <v>297.5</v>
      </c>
      <c r="D194" s="27">
        <v>-121.1409</v>
      </c>
      <c r="E194" s="27"/>
      <c r="F194" s="27"/>
      <c r="G194" s="27"/>
      <c r="H194" s="27"/>
      <c r="I194" s="27"/>
    </row>
    <row r="195" spans="1:9">
      <c r="A195" s="28" t="s">
        <v>315</v>
      </c>
      <c r="B195" s="28">
        <v>11.341200000000001</v>
      </c>
      <c r="C195" s="28">
        <v>399.5</v>
      </c>
      <c r="D195" s="27">
        <v>-103.0166</v>
      </c>
      <c r="E195" s="27"/>
      <c r="F195" s="27"/>
      <c r="G195" s="27"/>
      <c r="H195" s="27"/>
    </row>
    <row r="196" spans="1:9">
      <c r="A196" s="28" t="s">
        <v>157</v>
      </c>
      <c r="B196" s="28">
        <v>-87.1999</v>
      </c>
      <c r="C196" s="28">
        <v>-53.5</v>
      </c>
      <c r="D196" s="27">
        <v>-64.695099999999996</v>
      </c>
      <c r="E196" s="27"/>
      <c r="F196" s="27"/>
      <c r="G196" s="27"/>
      <c r="H196" s="27"/>
      <c r="I196" s="27"/>
    </row>
    <row r="197" spans="1:9">
      <c r="A197" s="28" t="s">
        <v>316</v>
      </c>
      <c r="B197" s="28">
        <v>29.511299999999999</v>
      </c>
      <c r="C197" s="28">
        <v>439.5</v>
      </c>
      <c r="D197" s="27">
        <v>-112.0008</v>
      </c>
      <c r="E197" s="27"/>
      <c r="F197" s="27"/>
      <c r="G197" s="27"/>
      <c r="H197" s="27"/>
    </row>
    <row r="198" spans="1:9">
      <c r="A198" s="28" t="s">
        <v>317</v>
      </c>
      <c r="B198" s="28">
        <v>30.1449</v>
      </c>
      <c r="C198" s="28">
        <v>404.5</v>
      </c>
      <c r="D198" s="27">
        <v>-114.6433</v>
      </c>
      <c r="E198" s="27"/>
      <c r="F198" s="27"/>
      <c r="G198" s="27"/>
      <c r="H198" s="27"/>
    </row>
    <row r="199" spans="1:9">
      <c r="A199" s="28" t="s">
        <v>318</v>
      </c>
      <c r="B199" s="28">
        <v>28.776299999999999</v>
      </c>
      <c r="C199" s="28">
        <v>370.5</v>
      </c>
      <c r="D199" s="27">
        <v>-113.001</v>
      </c>
      <c r="E199" s="27"/>
      <c r="F199" s="27"/>
      <c r="G199" s="27"/>
      <c r="H199" s="27"/>
    </row>
    <row r="200" spans="1:9">
      <c r="A200" s="28" t="s">
        <v>162</v>
      </c>
      <c r="B200" s="28">
        <v>24.944099999999999</v>
      </c>
      <c r="C200" s="28">
        <v>336.5</v>
      </c>
      <c r="D200" s="27">
        <v>-104.78919999999999</v>
      </c>
      <c r="E200" s="27"/>
      <c r="F200" s="27"/>
      <c r="G200" s="27"/>
      <c r="H200" s="27"/>
    </row>
    <row r="201" spans="1:9">
      <c r="A201" s="28" t="s">
        <v>163</v>
      </c>
      <c r="B201" s="28">
        <v>19.195900000000002</v>
      </c>
      <c r="C201" s="28">
        <v>302.5</v>
      </c>
      <c r="D201" s="27">
        <v>-97.124899999999997</v>
      </c>
      <c r="E201" s="27"/>
      <c r="F201" s="27"/>
      <c r="G201" s="27"/>
      <c r="H201" s="27"/>
    </row>
    <row r="202" spans="1:9">
      <c r="A202" s="28" t="s">
        <v>164</v>
      </c>
      <c r="B202" s="28">
        <v>11.257899999999999</v>
      </c>
      <c r="C202" s="28">
        <v>268.5</v>
      </c>
      <c r="D202" s="27">
        <v>-85.354699999999994</v>
      </c>
      <c r="E202" s="27"/>
      <c r="F202" s="27"/>
      <c r="G202" s="27"/>
      <c r="H202" s="27"/>
    </row>
    <row r="203" spans="1:9">
      <c r="A203" s="28" t="s">
        <v>165</v>
      </c>
      <c r="B203" s="28">
        <v>1.6775</v>
      </c>
      <c r="C203" s="28">
        <v>234.5</v>
      </c>
      <c r="D203" s="27">
        <v>-76.869200000000006</v>
      </c>
      <c r="E203" s="27"/>
      <c r="F203" s="27"/>
      <c r="G203" s="27"/>
      <c r="H203" s="27"/>
    </row>
    <row r="204" spans="1:9">
      <c r="A204" s="28" t="s">
        <v>166</v>
      </c>
      <c r="B204" s="28">
        <v>-13.3774</v>
      </c>
      <c r="C204" s="28">
        <v>199.5</v>
      </c>
      <c r="D204" s="27">
        <v>-66.467699999999994</v>
      </c>
      <c r="E204" s="27"/>
      <c r="F204" s="27"/>
      <c r="G204" s="27"/>
      <c r="H204" s="27"/>
      <c r="I204" s="27"/>
    </row>
    <row r="205" spans="1:9">
      <c r="A205" s="28" t="s">
        <v>167</v>
      </c>
      <c r="B205" s="28">
        <v>-31.169599999999999</v>
      </c>
      <c r="C205" s="28">
        <v>165.5</v>
      </c>
      <c r="D205" s="27">
        <v>-58.529600000000002</v>
      </c>
      <c r="E205" s="27"/>
      <c r="F205" s="27"/>
      <c r="G205" s="27"/>
      <c r="H205" s="27"/>
      <c r="I205" s="27"/>
    </row>
    <row r="206" spans="1:9">
      <c r="A206" s="28" t="s">
        <v>168</v>
      </c>
      <c r="B206" s="28">
        <v>-51.698999999999998</v>
      </c>
      <c r="C206" s="28">
        <v>131.5</v>
      </c>
      <c r="D206" s="27">
        <v>-53.876300000000001</v>
      </c>
      <c r="E206" s="27"/>
      <c r="F206" s="27"/>
      <c r="G206" s="27"/>
      <c r="H206" s="27"/>
    </row>
    <row r="207" spans="1:9">
      <c r="A207" s="28" t="s">
        <v>158</v>
      </c>
      <c r="B207" s="28">
        <v>-69.764799999999994</v>
      </c>
      <c r="C207" s="28">
        <v>97.5</v>
      </c>
      <c r="D207" s="27">
        <v>-51.960299999999997</v>
      </c>
      <c r="E207" s="27"/>
      <c r="F207" s="27"/>
      <c r="G207" s="27"/>
      <c r="H207" s="27"/>
      <c r="I207" s="27"/>
    </row>
    <row r="208" spans="1:9">
      <c r="A208" s="28" t="s">
        <v>159</v>
      </c>
      <c r="B208" s="28">
        <v>-85.640900000000002</v>
      </c>
      <c r="C208" s="28">
        <v>63.5</v>
      </c>
      <c r="D208" s="27">
        <v>-51.412799999999997</v>
      </c>
      <c r="E208" s="27"/>
      <c r="F208" s="27"/>
      <c r="G208" s="27"/>
      <c r="H208" s="27"/>
      <c r="I208" s="27"/>
    </row>
    <row r="209" spans="1:10">
      <c r="A209" s="28" t="s">
        <v>160</v>
      </c>
      <c r="B209" s="28">
        <v>-96.5899</v>
      </c>
      <c r="C209" s="28">
        <v>29.5</v>
      </c>
      <c r="D209" s="27">
        <v>-52.233899999999998</v>
      </c>
      <c r="E209" s="27"/>
      <c r="F209" s="27"/>
      <c r="G209" s="27"/>
      <c r="H209" s="27"/>
      <c r="I209" s="27"/>
    </row>
    <row r="210" spans="1:10">
      <c r="A210" s="28" t="s">
        <v>161</v>
      </c>
      <c r="B210" s="28">
        <v>-105.6228</v>
      </c>
      <c r="C210" s="28">
        <v>-4.5</v>
      </c>
      <c r="D210" s="27">
        <v>-55.244900000000001</v>
      </c>
      <c r="E210" s="27"/>
      <c r="F210" s="27"/>
      <c r="G210" s="27"/>
      <c r="H210" s="27"/>
      <c r="I210" s="27"/>
    </row>
    <row r="211" spans="1:10">
      <c r="A211" s="28" t="s">
        <v>319</v>
      </c>
      <c r="B211" s="28">
        <v>-86.798900000000003</v>
      </c>
      <c r="C211" s="28">
        <v>-38.5</v>
      </c>
      <c r="D211" s="27">
        <v>-64.911000000000001</v>
      </c>
      <c r="E211" s="27"/>
      <c r="F211" s="27"/>
      <c r="G211" s="27"/>
      <c r="H211" s="27"/>
      <c r="I211" s="27"/>
    </row>
    <row r="212" spans="1:10">
      <c r="A212" s="28" t="s">
        <v>170</v>
      </c>
      <c r="B212" s="28">
        <v>-87.442800000000005</v>
      </c>
      <c r="C212" s="28">
        <v>330.5</v>
      </c>
      <c r="D212" s="27">
        <v>-71.162300000000002</v>
      </c>
      <c r="E212" s="27"/>
      <c r="F212" s="27"/>
      <c r="G212" s="27"/>
      <c r="H212" s="27"/>
      <c r="I212" s="27"/>
    </row>
    <row r="213" spans="1:10">
      <c r="A213" s="28" t="s">
        <v>169</v>
      </c>
      <c r="B213" s="28">
        <v>-102.4606</v>
      </c>
      <c r="C213" s="28">
        <v>-42.5</v>
      </c>
      <c r="D213" s="27">
        <v>-69.677899999999994</v>
      </c>
      <c r="E213" s="27"/>
      <c r="F213" s="27"/>
      <c r="G213" s="27"/>
      <c r="H213" s="27"/>
      <c r="I213" s="27"/>
    </row>
    <row r="214" spans="1:10">
      <c r="A214" s="28" t="s">
        <v>320</v>
      </c>
      <c r="B214" s="28">
        <v>23.700399999999998</v>
      </c>
      <c r="C214" s="28">
        <v>437.2192</v>
      </c>
      <c r="D214" s="27">
        <v>-113.31529999999999</v>
      </c>
      <c r="E214" s="27"/>
      <c r="F214" s="27"/>
      <c r="G214" s="27"/>
      <c r="H214" s="27"/>
      <c r="I214" s="27"/>
    </row>
    <row r="215" spans="1:10">
      <c r="A215" s="28" t="s">
        <v>171</v>
      </c>
      <c r="B215" s="28">
        <v>-74.058499999999995</v>
      </c>
      <c r="C215" s="28">
        <v>-43.5</v>
      </c>
      <c r="D215" s="27">
        <v>-142.35339999999999</v>
      </c>
      <c r="E215" s="27"/>
      <c r="F215" s="27"/>
      <c r="G215" s="27"/>
      <c r="H215" s="27"/>
      <c r="I215" s="27"/>
    </row>
    <row r="216" spans="1:10">
      <c r="A216" s="28" t="s">
        <v>321</v>
      </c>
      <c r="B216" s="28">
        <v>30.343800000000002</v>
      </c>
      <c r="C216" s="28">
        <v>443.31630000000001</v>
      </c>
      <c r="D216" s="27">
        <v>-115.65649999999999</v>
      </c>
      <c r="E216" s="27"/>
      <c r="F216" s="27"/>
      <c r="G216" s="27"/>
      <c r="H216" s="27"/>
      <c r="I216" s="27"/>
    </row>
    <row r="217" spans="1:10">
      <c r="A217" s="28" t="s">
        <v>172</v>
      </c>
      <c r="B217" s="28">
        <v>-74.058499999999995</v>
      </c>
      <c r="C217" s="28">
        <v>-43.5</v>
      </c>
      <c r="D217" s="27">
        <v>-142.35339999999999</v>
      </c>
      <c r="E217" s="27"/>
      <c r="F217" s="27"/>
      <c r="G217" s="27"/>
      <c r="H217" s="27"/>
      <c r="I217" s="27"/>
    </row>
    <row r="218" spans="1:10">
      <c r="J218" s="27"/>
    </row>
    <row r="219" spans="1:10">
      <c r="J219" s="27"/>
    </row>
    <row r="220" spans="1:10">
      <c r="J220" s="27"/>
    </row>
    <row r="221" spans="1:10">
      <c r="J221" s="27"/>
    </row>
    <row r="222" spans="1:10">
      <c r="J222" s="27"/>
    </row>
    <row r="223" spans="1:10">
      <c r="J223" s="27"/>
    </row>
    <row r="224" spans="1:10">
      <c r="J224" s="27"/>
    </row>
    <row r="225" spans="10:10">
      <c r="J225" s="27"/>
    </row>
    <row r="226" spans="10:10">
      <c r="J226" s="27"/>
    </row>
    <row r="227" spans="10:10">
      <c r="J227" s="27"/>
    </row>
    <row r="228" spans="10:10">
      <c r="J228" s="27"/>
    </row>
    <row r="229" spans="10:10">
      <c r="J229" s="27"/>
    </row>
    <row r="230" spans="10:10">
      <c r="J230" s="27"/>
    </row>
    <row r="231" spans="10:10">
      <c r="J231" s="27"/>
    </row>
    <row r="232" spans="10:10">
      <c r="J232" s="27"/>
    </row>
    <row r="233" spans="10:10">
      <c r="J233" s="27"/>
    </row>
    <row r="234" spans="10:10">
      <c r="J234" s="27"/>
    </row>
    <row r="235" spans="10:10">
      <c r="J235" s="27"/>
    </row>
    <row r="236" spans="10:10">
      <c r="J236" s="27"/>
    </row>
    <row r="237" spans="10:10">
      <c r="J237" s="27"/>
    </row>
    <row r="238" spans="10:10">
      <c r="J238" s="27"/>
    </row>
    <row r="239" spans="10:10">
      <c r="J239" s="27"/>
    </row>
    <row r="240" spans="10:10">
      <c r="J240" s="27"/>
    </row>
    <row r="241" spans="10:10">
      <c r="J241" s="27"/>
    </row>
    <row r="242" spans="10:10">
      <c r="J242" s="27"/>
    </row>
    <row r="243" spans="10:10">
      <c r="J243" s="27"/>
    </row>
    <row r="244" spans="10:10">
      <c r="J244" s="27"/>
    </row>
    <row r="245" spans="10:10">
      <c r="J245" s="27"/>
    </row>
    <row r="246" spans="10:10">
      <c r="J246" s="27"/>
    </row>
    <row r="247" spans="10:10">
      <c r="J247" s="27"/>
    </row>
    <row r="248" spans="10:10">
      <c r="J248" s="27"/>
    </row>
    <row r="249" spans="10:10">
      <c r="J249" s="27"/>
    </row>
    <row r="250" spans="10:10">
      <c r="J250" s="27"/>
    </row>
    <row r="251" spans="10:10">
      <c r="J251" s="27"/>
    </row>
    <row r="252" spans="10:10">
      <c r="J252" s="27"/>
    </row>
    <row r="253" spans="10:10">
      <c r="J253" s="27"/>
    </row>
    <row r="254" spans="10:10">
      <c r="J254" s="27"/>
    </row>
    <row r="255" spans="10:10">
      <c r="J255" s="27"/>
    </row>
    <row r="256" spans="10:10">
      <c r="J256" s="27"/>
    </row>
    <row r="257" spans="10:10">
      <c r="J257" s="27"/>
    </row>
    <row r="258" spans="10:10">
      <c r="J258" s="27"/>
    </row>
    <row r="259" spans="10:10">
      <c r="J259" s="27"/>
    </row>
    <row r="260" spans="10:10">
      <c r="J260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2021-10-22T12:51:45Z</dcterms:modified>
</cp:coreProperties>
</file>